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Model" sheetId="1" r:id="rId1"/>
  </sheets>
  <definedNames>
    <definedName name="solver_adj" localSheetId="0" hidden="1">'Model'!$F$5:$G$5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'Model'!$C$5</definedName>
    <definedName name="solver_lhs2" localSheetId="0" hidden="1">'Model'!$I$5</definedName>
    <definedName name="solver_lin" localSheetId="0" hidden="1">2</definedName>
    <definedName name="solver_neg" localSheetId="0" hidden="1">1</definedName>
    <definedName name="solver_num" localSheetId="0" hidden="1">2</definedName>
    <definedName name="solver_nwt" localSheetId="0" hidden="1">1</definedName>
    <definedName name="solver_opt" localSheetId="0" hidden="1">'Model'!$D$5</definedName>
    <definedName name="solver_pre" localSheetId="0" hidden="1">0.000001</definedName>
    <definedName name="solver_rel1" localSheetId="0" hidden="1">3</definedName>
    <definedName name="solver_rel2" localSheetId="0" hidden="1">2</definedName>
    <definedName name="solver_rhs1" localSheetId="0" hidden="1">'Model'!$C$7</definedName>
    <definedName name="solver_rhs2" localSheetId="0" hidden="1">'Model'!$I$7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comments1.xml><?xml version="1.0" encoding="utf-8"?>
<comments xmlns="http://schemas.openxmlformats.org/spreadsheetml/2006/main">
  <authors>
    <author>Julien Bramel</author>
  </authors>
  <commentList>
    <comment ref="C28" authorId="0">
      <text>
        <r>
          <rPr>
            <sz val="8"/>
            <rFont val="Tahoma"/>
            <family val="0"/>
          </rPr>
          <t>The input values are along the side, the output cell(s) are shown along the top</t>
        </r>
      </text>
    </comment>
    <comment ref="C29" authorId="0">
      <text>
        <r>
          <rPr>
            <sz val="8"/>
            <rFont val="Tahoma"/>
            <family val="0"/>
          </rPr>
          <t>Remember that the input cell is $C$7</t>
        </r>
      </text>
    </comment>
    <comment ref="D29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30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31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32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33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34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35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36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37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38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39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40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41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42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43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44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45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46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47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48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49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50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51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52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53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54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55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56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57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58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59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60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61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62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63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64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65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</commentList>
</comments>
</file>

<file path=xl/sharedStrings.xml><?xml version="1.0" encoding="utf-8"?>
<sst xmlns="http://schemas.openxmlformats.org/spreadsheetml/2006/main" count="24" uniqueCount="24">
  <si>
    <t>Investment Non-Linear Program: Equal Probability Scenarios</t>
  </si>
  <si>
    <t>Avg. Portfolio</t>
  </si>
  <si>
    <t>Portfolio</t>
  </si>
  <si>
    <t>Portfolio Weights x(j)</t>
  </si>
  <si>
    <t>Sum of Portfolio</t>
  </si>
  <si>
    <t>Return</t>
  </si>
  <si>
    <t>Stnd. Dev.</t>
  </si>
  <si>
    <t>Weights</t>
  </si>
  <si>
    <t>Min Return</t>
  </si>
  <si>
    <t>Scen-</t>
  </si>
  <si>
    <t>Ret. by</t>
  </si>
  <si>
    <t>Scenario returns r(i,j) by Security</t>
  </si>
  <si>
    <t>ario</t>
  </si>
  <si>
    <t>Scenario</t>
  </si>
  <si>
    <t>1</t>
  </si>
  <si>
    <t>Average</t>
  </si>
  <si>
    <t>StdDev</t>
  </si>
  <si>
    <t>Correlations</t>
  </si>
  <si>
    <t>Sec1 vs. Sec2</t>
  </si>
  <si>
    <t>$C$5</t>
  </si>
  <si>
    <t>$D$5</t>
  </si>
  <si>
    <t>$F$5</t>
  </si>
  <si>
    <t>$G$5</t>
  </si>
  <si>
    <t>NEGCORREL.XLS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</si>
</sst>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0_)"/>
    <numFmt numFmtId="166" formatCode="0.00_)"/>
    <numFmt numFmtId="167" formatCode="0.0%"/>
    <numFmt numFmtId="168" formatCode="0.0"/>
  </numFmts>
  <fonts count="9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sz val="8"/>
      <name val="Tahoma"/>
      <family val="0"/>
    </font>
    <font>
      <sz val="10.5"/>
      <name val="Arial"/>
      <family val="0"/>
    </font>
    <font>
      <b/>
      <sz val="10.5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165" fontId="2" fillId="0" borderId="0" xfId="0" applyNumberFormat="1" applyFont="1" applyAlignment="1" applyProtection="1">
      <alignment horizontal="left"/>
      <protection/>
    </xf>
    <xf numFmtId="166" fontId="1" fillId="0" borderId="0" xfId="0" applyNumberFormat="1" applyFont="1" applyAlignment="1" applyProtection="1">
      <alignment/>
      <protection/>
    </xf>
    <xf numFmtId="0" fontId="1" fillId="0" borderId="0" xfId="0" applyFont="1" applyAlignment="1">
      <alignment horizontal="right"/>
    </xf>
    <xf numFmtId="165" fontId="1" fillId="0" borderId="0" xfId="0" applyNumberFormat="1" applyFont="1" applyAlignment="1" applyProtection="1">
      <alignment horizontal="right"/>
      <protection/>
    </xf>
    <xf numFmtId="165" fontId="1" fillId="0" borderId="0" xfId="0" applyNumberFormat="1" applyFont="1" applyAlignment="1" applyProtection="1">
      <alignment/>
      <protection/>
    </xf>
    <xf numFmtId="2" fontId="1" fillId="0" borderId="1" xfId="19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164" fontId="1" fillId="0" borderId="0" xfId="0" applyNumberFormat="1" applyFont="1" applyAlignment="1" applyProtection="1">
      <alignment horizontal="left"/>
      <protection/>
    </xf>
    <xf numFmtId="167" fontId="4" fillId="0" borderId="2" xfId="19" applyNumberFormat="1" applyFont="1" applyBorder="1" applyAlignment="1" applyProtection="1">
      <alignment/>
      <protection locked="0"/>
    </xf>
    <xf numFmtId="167" fontId="4" fillId="0" borderId="3" xfId="19" applyNumberFormat="1" applyFont="1" applyBorder="1" applyAlignment="1" applyProtection="1">
      <alignment/>
      <protection locked="0"/>
    </xf>
    <xf numFmtId="9" fontId="1" fillId="0" borderId="0" xfId="19" applyFont="1" applyAlignment="1">
      <alignment/>
    </xf>
    <xf numFmtId="2" fontId="1" fillId="0" borderId="0" xfId="0" applyNumberFormat="1" applyFont="1" applyAlignment="1">
      <alignment/>
    </xf>
    <xf numFmtId="164" fontId="1" fillId="0" borderId="0" xfId="0" applyNumberFormat="1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 horizontal="right"/>
      <protection/>
    </xf>
    <xf numFmtId="0" fontId="0" fillId="0" borderId="0" xfId="0" applyAlignment="1">
      <alignment horizontal="right"/>
    </xf>
    <xf numFmtId="2" fontId="1" fillId="0" borderId="4" xfId="0" applyNumberFormat="1" applyFont="1" applyBorder="1" applyAlignment="1">
      <alignment horizontal="right"/>
    </xf>
    <xf numFmtId="2" fontId="1" fillId="0" borderId="5" xfId="0" applyNumberFormat="1" applyFont="1" applyBorder="1" applyAlignment="1">
      <alignment horizontal="right"/>
    </xf>
    <xf numFmtId="2" fontId="1" fillId="0" borderId="6" xfId="0" applyNumberFormat="1" applyFont="1" applyBorder="1" applyAlignment="1">
      <alignment horizontal="right"/>
    </xf>
    <xf numFmtId="2" fontId="1" fillId="0" borderId="7" xfId="0" applyNumberFormat="1" applyFont="1" applyBorder="1" applyAlignment="1">
      <alignment horizontal="right"/>
    </xf>
    <xf numFmtId="2" fontId="1" fillId="0" borderId="8" xfId="0" applyNumberFormat="1" applyFont="1" applyBorder="1" applyAlignment="1" applyProtection="1">
      <alignment horizontal="right"/>
      <protection/>
    </xf>
    <xf numFmtId="2" fontId="1" fillId="0" borderId="1" xfId="0" applyNumberFormat="1" applyFont="1" applyBorder="1" applyAlignment="1">
      <alignment/>
    </xf>
    <xf numFmtId="2" fontId="0" fillId="0" borderId="4" xfId="0" applyNumberFormat="1" applyBorder="1" applyAlignment="1">
      <alignment/>
    </xf>
    <xf numFmtId="2" fontId="0" fillId="0" borderId="9" xfId="0" applyNumberFormat="1" applyBorder="1" applyAlignment="1">
      <alignment/>
    </xf>
    <xf numFmtId="167" fontId="0" fillId="0" borderId="9" xfId="0" applyNumberFormat="1" applyBorder="1" applyAlignment="1">
      <alignment/>
    </xf>
    <xf numFmtId="167" fontId="0" fillId="0" borderId="5" xfId="0" applyNumberFormat="1" applyBorder="1" applyAlignment="1">
      <alignment/>
    </xf>
    <xf numFmtId="2" fontId="0" fillId="0" borderId="6" xfId="0" applyNumberFormat="1" applyBorder="1" applyAlignment="1">
      <alignment/>
    </xf>
    <xf numFmtId="2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167" fontId="0" fillId="0" borderId="7" xfId="0" applyNumberFormat="1" applyBorder="1" applyAlignment="1">
      <alignment/>
    </xf>
    <xf numFmtId="2" fontId="1" fillId="0" borderId="10" xfId="0" applyNumberFormat="1" applyFont="1" applyBorder="1" applyAlignment="1">
      <alignment horizontal="right"/>
    </xf>
    <xf numFmtId="2" fontId="0" fillId="0" borderId="8" xfId="0" applyNumberFormat="1" applyBorder="1" applyAlignment="1">
      <alignment/>
    </xf>
    <xf numFmtId="2" fontId="0" fillId="0" borderId="11" xfId="0" applyNumberFormat="1" applyBorder="1" applyAlignment="1">
      <alignment/>
    </xf>
    <xf numFmtId="167" fontId="0" fillId="0" borderId="11" xfId="0" applyNumberFormat="1" applyBorder="1" applyAlignment="1">
      <alignment/>
    </xf>
    <xf numFmtId="167" fontId="0" fillId="0" borderId="1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Efficient Frontier for Two Stocks with -0.94 Correlation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Model!$E$29:$E$65</c:f>
              <c:numCache/>
            </c:numRef>
          </c:xVal>
          <c:yVal>
            <c:numRef>
              <c:f>Model!$D$29:$D$65</c:f>
              <c:numCache/>
            </c:numRef>
          </c:yVal>
          <c:smooth val="0"/>
        </c:ser>
        <c:axId val="1484811"/>
        <c:axId val="13363300"/>
      </c:scatterChart>
      <c:valAx>
        <c:axId val="1484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Standard Deviation of Portfolio Return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13363300"/>
        <c:crosses val="autoZero"/>
        <c:crossBetween val="midCat"/>
        <c:dispUnits/>
      </c:valAx>
      <c:valAx>
        <c:axId val="133633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Average Portfolio Return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148481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476250</xdr:colOff>
      <xdr:row>28</xdr:row>
      <xdr:rowOff>104775</xdr:rowOff>
    </xdr:from>
    <xdr:to>
      <xdr:col>15</xdr:col>
      <xdr:colOff>381000</xdr:colOff>
      <xdr:row>45</xdr:row>
      <xdr:rowOff>9525</xdr:rowOff>
    </xdr:to>
    <xdr:graphicFrame>
      <xdr:nvGraphicFramePr>
        <xdr:cNvPr id="1" name="Chart 258"/>
        <xdr:cNvGraphicFramePr/>
      </xdr:nvGraphicFramePr>
      <xdr:xfrm>
        <a:off x="5895975" y="5505450"/>
        <a:ext cx="478155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2.421875" style="2" customWidth="1"/>
    <col min="3" max="4" width="14.28125" style="2" customWidth="1"/>
    <col min="5" max="5" width="9.140625" style="2" customWidth="1"/>
    <col min="6" max="6" width="10.8515625" style="2" customWidth="1"/>
    <col min="7" max="7" width="11.140625" style="2" customWidth="1"/>
    <col min="8" max="16384" width="9.140625" style="2" customWidth="1"/>
  </cols>
  <sheetData>
    <row r="1" spans="1:7" ht="15.75">
      <c r="A1" s="1" t="s">
        <v>23</v>
      </c>
      <c r="D1" s="3" t="s">
        <v>0</v>
      </c>
      <c r="G1" s="4"/>
    </row>
    <row r="2" spans="1:4" ht="15.75">
      <c r="A2" s="1"/>
      <c r="D2" s="3"/>
    </row>
    <row r="3" spans="3:9" ht="15">
      <c r="C3" s="5" t="s">
        <v>1</v>
      </c>
      <c r="D3" s="6" t="s">
        <v>2</v>
      </c>
      <c r="F3" s="1" t="s">
        <v>3</v>
      </c>
      <c r="G3" s="4"/>
      <c r="I3" s="1" t="s">
        <v>4</v>
      </c>
    </row>
    <row r="4" spans="3:9" ht="15.75" thickBot="1">
      <c r="C4" s="5" t="s">
        <v>5</v>
      </c>
      <c r="D4" s="5" t="s">
        <v>6</v>
      </c>
      <c r="F4" s="2">
        <v>1</v>
      </c>
      <c r="G4" s="2">
        <v>2</v>
      </c>
      <c r="I4" s="7" t="s">
        <v>7</v>
      </c>
    </row>
    <row r="5" spans="3:9" ht="16.5" thickBot="1">
      <c r="C5" s="8">
        <f>AVERAGE(D11:D20)</f>
        <v>0.7448515048921107</v>
      </c>
      <c r="D5" s="9">
        <f>STDEVP(D11:D20)</f>
        <v>0.4196721646991741</v>
      </c>
      <c r="E5" s="10"/>
      <c r="F5" s="11">
        <v>0.45947983860969543</v>
      </c>
      <c r="G5" s="12">
        <v>0.540520191192627</v>
      </c>
      <c r="I5" s="13">
        <f>SUM(F5:G5)</f>
        <v>1.0000000298023224</v>
      </c>
    </row>
    <row r="6" spans="3:9" ht="15">
      <c r="C6" s="5" t="str">
        <f>IF(C5&gt;=C7-0.0001,"&gt;=","Not &gt;=")</f>
        <v>&gt;=</v>
      </c>
      <c r="E6" s="1"/>
      <c r="I6" s="5" t="str">
        <f>IF(ABS(I5-I7)&lt;0.00001,"=","Not =")</f>
        <v>=</v>
      </c>
    </row>
    <row r="7" spans="2:9" ht="15">
      <c r="B7" s="2" t="s">
        <v>8</v>
      </c>
      <c r="C7" s="14">
        <v>0</v>
      </c>
      <c r="E7" s="15"/>
      <c r="I7" s="13">
        <v>1</v>
      </c>
    </row>
    <row r="8" ht="15"/>
    <row r="9" spans="3:6" ht="15">
      <c r="C9" s="5" t="s">
        <v>9</v>
      </c>
      <c r="D9" s="5" t="s">
        <v>10</v>
      </c>
      <c r="E9" s="5"/>
      <c r="F9" s="1" t="s">
        <v>11</v>
      </c>
    </row>
    <row r="10" spans="3:7" ht="15">
      <c r="C10" s="5" t="s">
        <v>12</v>
      </c>
      <c r="D10" s="5" t="s">
        <v>13</v>
      </c>
      <c r="E10" s="5"/>
      <c r="F10" s="16" t="s">
        <v>14</v>
      </c>
      <c r="G10" s="16">
        <v>2</v>
      </c>
    </row>
    <row r="11" spans="3:9" ht="15">
      <c r="C11" s="2">
        <v>1</v>
      </c>
      <c r="D11" s="14">
        <f>SUMPRODUCT(F11:G11,$F$5:$G$5)</f>
        <v>0.21127394825220103</v>
      </c>
      <c r="E11" s="14"/>
      <c r="F11" s="18">
        <v>5.33</v>
      </c>
      <c r="G11" s="19">
        <v>-4.14</v>
      </c>
      <c r="I11" s="14"/>
    </row>
    <row r="12" spans="3:9" ht="15">
      <c r="C12" s="2">
        <v>2</v>
      </c>
      <c r="D12" s="14">
        <f aca="true" t="shared" si="0" ref="D12:D20">SUMPRODUCT(F12:G12,$F$5:$G$5)</f>
        <v>0.35089330136775965</v>
      </c>
      <c r="E12" s="14"/>
      <c r="F12" s="20">
        <v>2.54</v>
      </c>
      <c r="G12" s="21">
        <v>-1.51</v>
      </c>
      <c r="I12" s="14"/>
    </row>
    <row r="13" spans="3:9" ht="15">
      <c r="C13" s="2">
        <v>3</v>
      </c>
      <c r="D13" s="14">
        <f t="shared" si="0"/>
        <v>1.0029890915751458</v>
      </c>
      <c r="E13" s="14"/>
      <c r="F13" s="20">
        <v>1.43</v>
      </c>
      <c r="G13" s="21">
        <v>0.64</v>
      </c>
      <c r="I13" s="14"/>
    </row>
    <row r="14" spans="3:9" ht="15">
      <c r="C14" s="2">
        <v>4</v>
      </c>
      <c r="D14" s="14">
        <f t="shared" si="0"/>
        <v>1.2906633827090264</v>
      </c>
      <c r="E14" s="14"/>
      <c r="F14" s="20">
        <v>4.55</v>
      </c>
      <c r="G14" s="21">
        <v>-1.48</v>
      </c>
      <c r="I14" s="14"/>
    </row>
    <row r="15" spans="3:9" ht="15">
      <c r="C15" s="2">
        <v>5</v>
      </c>
      <c r="D15" s="14">
        <f t="shared" si="0"/>
        <v>0.8995175278186798</v>
      </c>
      <c r="E15" s="14"/>
      <c r="F15" s="20">
        <v>2.44</v>
      </c>
      <c r="G15" s="21">
        <v>-0.41</v>
      </c>
      <c r="I15" s="14"/>
    </row>
    <row r="16" spans="3:9" ht="15">
      <c r="C16" s="2">
        <v>6</v>
      </c>
      <c r="D16" s="14">
        <f t="shared" si="0"/>
        <v>0.5529438668489456</v>
      </c>
      <c r="E16" s="14"/>
      <c r="F16" s="20">
        <v>-0.22</v>
      </c>
      <c r="G16" s="21">
        <v>1.21</v>
      </c>
      <c r="I16" s="14"/>
    </row>
    <row r="17" spans="3:9" ht="15">
      <c r="C17" s="2">
        <v>7</v>
      </c>
      <c r="D17" s="14">
        <f t="shared" si="0"/>
        <v>0.3652243673801423</v>
      </c>
      <c r="E17" s="14"/>
      <c r="F17" s="20">
        <v>-4.44</v>
      </c>
      <c r="G17" s="21">
        <v>4.45</v>
      </c>
      <c r="I17" s="14"/>
    </row>
    <row r="18" spans="3:9" ht="15">
      <c r="C18" s="2">
        <v>8</v>
      </c>
      <c r="D18" s="14">
        <f t="shared" si="0"/>
        <v>0.579969876408577</v>
      </c>
      <c r="E18" s="14"/>
      <c r="F18" s="20">
        <v>-0.22</v>
      </c>
      <c r="G18" s="21">
        <v>1.26</v>
      </c>
      <c r="I18" s="14"/>
    </row>
    <row r="19" spans="3:9" ht="15">
      <c r="C19" s="2">
        <v>9</v>
      </c>
      <c r="D19" s="14">
        <f t="shared" si="0"/>
        <v>1.585367572903633</v>
      </c>
      <c r="E19" s="14"/>
      <c r="F19" s="20">
        <v>0.58</v>
      </c>
      <c r="G19" s="21">
        <v>2.44</v>
      </c>
      <c r="I19" s="14"/>
    </row>
    <row r="20" spans="3:9" ht="15">
      <c r="C20" s="2">
        <v>10</v>
      </c>
      <c r="D20" s="14">
        <f t="shared" si="0"/>
        <v>0.6096721136569976</v>
      </c>
      <c r="E20" s="14"/>
      <c r="F20" s="22">
        <v>-0.92</v>
      </c>
      <c r="G20" s="32">
        <v>1.91</v>
      </c>
      <c r="I20" s="14"/>
    </row>
    <row r="21" ht="15"/>
    <row r="22" spans="5:11" ht="15">
      <c r="E22" s="5" t="s">
        <v>15</v>
      </c>
      <c r="F22" s="14">
        <f>AVERAGE(F11:F20)</f>
        <v>1.1070000000000002</v>
      </c>
      <c r="G22" s="14">
        <f>AVERAGE(G11:G20)</f>
        <v>0.437</v>
      </c>
      <c r="I22" s="14"/>
      <c r="K22" s="14"/>
    </row>
    <row r="23" spans="5:11" ht="15">
      <c r="E23" s="5" t="s">
        <v>16</v>
      </c>
      <c r="F23" s="14">
        <f>STDEVP(F11:F20)</f>
        <v>2.6888698369389323</v>
      </c>
      <c r="G23" s="14">
        <f>STDEVP(G11:G20)</f>
        <v>2.29638868661209</v>
      </c>
      <c r="I23" s="14"/>
      <c r="K23" s="14"/>
    </row>
    <row r="24" spans="5:7" ht="15">
      <c r="E24" s="5"/>
      <c r="F24" s="14"/>
      <c r="G24" s="14"/>
    </row>
    <row r="25" spans="5:6" ht="15.75" thickBot="1">
      <c r="E25" s="5"/>
      <c r="F25" s="5" t="s">
        <v>17</v>
      </c>
    </row>
    <row r="26" spans="5:6" ht="15.75" thickBot="1">
      <c r="E26" s="5" t="s">
        <v>18</v>
      </c>
      <c r="F26" s="23">
        <f>CORREL(F11:F20,G11:G20)</f>
        <v>-0.9425863877171445</v>
      </c>
    </row>
    <row r="27" ht="15"/>
    <row r="28" spans="3:7" ht="15">
      <c r="C28"/>
      <c r="D28" s="17" t="s">
        <v>19</v>
      </c>
      <c r="E28" s="17" t="s">
        <v>20</v>
      </c>
      <c r="F28" s="17" t="s">
        <v>21</v>
      </c>
      <c r="G28" s="17" t="s">
        <v>22</v>
      </c>
    </row>
    <row r="29" spans="3:7" ht="15">
      <c r="C29">
        <v>0.7400000095367432</v>
      </c>
      <c r="D29" s="24">
        <v>0.7448515048921107</v>
      </c>
      <c r="E29" s="25">
        <v>0.4196721646991741</v>
      </c>
      <c r="F29" s="26">
        <v>0.45947983860969543</v>
      </c>
      <c r="G29" s="27">
        <v>0.540520191192627</v>
      </c>
    </row>
    <row r="30" spans="3:7" ht="15">
      <c r="C30">
        <v>0.75</v>
      </c>
      <c r="D30" s="28">
        <v>0.75</v>
      </c>
      <c r="E30" s="29">
        <v>0.4213672790545902</v>
      </c>
      <c r="F30" s="30">
        <v>0.46716415966624647</v>
      </c>
      <c r="G30" s="31">
        <v>0.5328358701360759</v>
      </c>
    </row>
    <row r="31" spans="3:7" ht="15">
      <c r="C31">
        <v>0.7599999904632568</v>
      </c>
      <c r="D31" s="28">
        <v>0.7599999904632568</v>
      </c>
      <c r="E31" s="29">
        <v>0.4341278154721822</v>
      </c>
      <c r="F31" s="30">
        <v>0.48208951856662985</v>
      </c>
      <c r="G31" s="31">
        <v>0.5179105112356925</v>
      </c>
    </row>
    <row r="32" spans="3:7" ht="15">
      <c r="C32">
        <v>0.7699999809265137</v>
      </c>
      <c r="D32" s="28">
        <v>0.7699999809265136</v>
      </c>
      <c r="E32" s="29">
        <v>0.45841071039224685</v>
      </c>
      <c r="F32" s="30">
        <v>0.497014877467013</v>
      </c>
      <c r="G32" s="31">
        <v>0.5029851523353094</v>
      </c>
    </row>
    <row r="33" spans="3:7" ht="15">
      <c r="C33">
        <v>0.7800000309944153</v>
      </c>
      <c r="D33" s="28">
        <v>0.7800000309944154</v>
      </c>
      <c r="E33" s="29">
        <v>0.4925148392917891</v>
      </c>
      <c r="F33" s="30">
        <v>0.5119403253295529</v>
      </c>
      <c r="G33" s="31">
        <v>0.4880597044727696</v>
      </c>
    </row>
    <row r="34" spans="3:7" ht="15">
      <c r="C34">
        <v>0.7900000214576721</v>
      </c>
      <c r="D34" s="28">
        <v>0.7900000214576721</v>
      </c>
      <c r="E34" s="29">
        <v>0.534563407022893</v>
      </c>
      <c r="F34" s="30">
        <v>0.5268656842299361</v>
      </c>
      <c r="G34" s="31">
        <v>0.4731343455723864</v>
      </c>
    </row>
    <row r="35" spans="3:7" ht="15">
      <c r="C35">
        <v>0.800000011920929</v>
      </c>
      <c r="D35" s="28">
        <v>0.800000011920929</v>
      </c>
      <c r="E35" s="29">
        <v>0.5828396419772124</v>
      </c>
      <c r="F35" s="30">
        <v>0.5417910431303193</v>
      </c>
      <c r="G35" s="31">
        <v>0.45820898667200316</v>
      </c>
    </row>
    <row r="36" spans="3:7" ht="15">
      <c r="C36">
        <v>0.8100000023841858</v>
      </c>
      <c r="D36" s="28">
        <v>0.8100000023841856</v>
      </c>
      <c r="E36" s="29">
        <v>0.6359268065738557</v>
      </c>
      <c r="F36" s="30">
        <v>0.5567164020307026</v>
      </c>
      <c r="G36" s="31">
        <v>0.4432836277716199</v>
      </c>
    </row>
    <row r="37" spans="3:7" ht="15">
      <c r="C37">
        <v>0.8199999928474426</v>
      </c>
      <c r="D37" s="28">
        <v>0.8199999928474426</v>
      </c>
      <c r="E37" s="29">
        <v>0.6927197133799607</v>
      </c>
      <c r="F37" s="30">
        <v>0.5716417609310861</v>
      </c>
      <c r="G37" s="31">
        <v>0.42835826887123646</v>
      </c>
    </row>
    <row r="38" spans="3:7" ht="15">
      <c r="C38">
        <v>0.8299999833106995</v>
      </c>
      <c r="D38" s="28">
        <v>0.8299999833106995</v>
      </c>
      <c r="E38" s="29">
        <v>0.752379652979865</v>
      </c>
      <c r="F38" s="30">
        <v>0.5865671198314694</v>
      </c>
      <c r="G38" s="31">
        <v>0.4134329099708532</v>
      </c>
    </row>
    <row r="39" spans="3:7" ht="15">
      <c r="C39">
        <v>0.8400000333786011</v>
      </c>
      <c r="D39" s="28">
        <v>0.8400000333786013</v>
      </c>
      <c r="E39" s="29">
        <v>0.8142770634808748</v>
      </c>
      <c r="F39" s="30">
        <v>0.6014925676940092</v>
      </c>
      <c r="G39" s="31">
        <v>0.39850746210831345</v>
      </c>
    </row>
    <row r="40" spans="3:7" ht="15">
      <c r="C40">
        <v>0.8500000238418579</v>
      </c>
      <c r="D40" s="28">
        <v>0.8500000238418576</v>
      </c>
      <c r="E40" s="29">
        <v>0.8779381680924654</v>
      </c>
      <c r="F40" s="30">
        <v>0.6164179265943922</v>
      </c>
      <c r="G40" s="31">
        <v>0.3835821032079304</v>
      </c>
    </row>
    <row r="41" spans="3:7" ht="15">
      <c r="C41">
        <v>0.8600000143051147</v>
      </c>
      <c r="D41" s="28">
        <v>0.860000014305115</v>
      </c>
      <c r="E41" s="29">
        <v>0.9430061297801684</v>
      </c>
      <c r="F41" s="30">
        <v>0.631343285494776</v>
      </c>
      <c r="G41" s="31">
        <v>0.36865674430754664</v>
      </c>
    </row>
    <row r="42" spans="3:7" ht="15">
      <c r="C42">
        <v>0.8700000047683716</v>
      </c>
      <c r="D42" s="28">
        <v>0.8700000047683714</v>
      </c>
      <c r="E42" s="29">
        <v>1.0092088671525221</v>
      </c>
      <c r="F42" s="30">
        <v>0.646268644395159</v>
      </c>
      <c r="G42" s="31">
        <v>0.35373138540716376</v>
      </c>
    </row>
    <row r="43" spans="3:7" ht="15">
      <c r="C43">
        <v>0.8799999952316284</v>
      </c>
      <c r="D43" s="28">
        <v>0.8799999952316286</v>
      </c>
      <c r="E43" s="29">
        <v>1.07633700912051</v>
      </c>
      <c r="F43" s="30">
        <v>0.6611940032955426</v>
      </c>
      <c r="G43" s="31">
        <v>0.33880602650678016</v>
      </c>
    </row>
    <row r="44" spans="3:7" ht="15">
      <c r="C44">
        <v>0.8899999856948853</v>
      </c>
      <c r="D44" s="28">
        <v>0.8899999856948849</v>
      </c>
      <c r="E44" s="29">
        <v>1.144227695781124</v>
      </c>
      <c r="F44" s="30">
        <v>0.6761193621959255</v>
      </c>
      <c r="G44" s="31">
        <v>0.3238806676063972</v>
      </c>
    </row>
    <row r="45" spans="3:7" ht="15">
      <c r="C45">
        <v>0.8999999761581421</v>
      </c>
      <c r="D45" s="28">
        <v>0.8999999761581423</v>
      </c>
      <c r="E45" s="29">
        <v>1.2127528706663941</v>
      </c>
      <c r="F45" s="30">
        <v>0.6910447210963093</v>
      </c>
      <c r="G45" s="31">
        <v>0.30895530870601345</v>
      </c>
    </row>
    <row r="46" spans="3:7" ht="15">
      <c r="C46">
        <v>0.9100000262260437</v>
      </c>
      <c r="D46" s="28">
        <v>0.9100000262260435</v>
      </c>
      <c r="E46" s="29">
        <v>1.2818111922658066</v>
      </c>
      <c r="F46" s="30">
        <v>0.7059701689588487</v>
      </c>
      <c r="G46" s="31">
        <v>0.2940298608434741</v>
      </c>
    </row>
    <row r="47" spans="3:7" ht="15">
      <c r="C47">
        <v>0.9200000166893005</v>
      </c>
      <c r="D47" s="28">
        <v>0.9200000166893005</v>
      </c>
      <c r="E47" s="29">
        <v>1.351320164914488</v>
      </c>
      <c r="F47" s="30">
        <v>0.7208955278592323</v>
      </c>
      <c r="G47" s="31">
        <v>0.2791045019430905</v>
      </c>
    </row>
    <row r="48" spans="3:7" ht="15">
      <c r="C48">
        <v>0.9300000071525574</v>
      </c>
      <c r="D48" s="28">
        <v>0.9300000071525574</v>
      </c>
      <c r="E48" s="29">
        <v>1.4212140185482411</v>
      </c>
      <c r="F48" s="30">
        <v>0.7358208867596157</v>
      </c>
      <c r="G48" s="31">
        <v>0.2641791430427071</v>
      </c>
    </row>
    <row r="49" spans="3:7" ht="15">
      <c r="C49">
        <v>0.9399999976158142</v>
      </c>
      <c r="D49" s="28">
        <v>0.9399999976158145</v>
      </c>
      <c r="E49" s="29">
        <v>1.491438643678799</v>
      </c>
      <c r="F49" s="30">
        <v>0.7507462456599989</v>
      </c>
      <c r="G49" s="31">
        <v>0.24925378414232394</v>
      </c>
    </row>
    <row r="50" spans="3:7" ht="15">
      <c r="C50">
        <v>0.949999988079071</v>
      </c>
      <c r="D50" s="28">
        <v>0.949999988079071</v>
      </c>
      <c r="E50" s="29">
        <v>1.5619494268784007</v>
      </c>
      <c r="F50" s="30">
        <v>0.765671604560382</v>
      </c>
      <c r="G50" s="31">
        <v>0.23432842524194086</v>
      </c>
    </row>
    <row r="51" spans="3:7" ht="15">
      <c r="C51">
        <v>0.9599999785423279</v>
      </c>
      <c r="D51" s="28">
        <v>0.9599999785423281</v>
      </c>
      <c r="E51" s="29">
        <v>1.6327092941855788</v>
      </c>
      <c r="F51" s="30">
        <v>0.7805969634607653</v>
      </c>
      <c r="G51" s="31">
        <v>0.21940306634155748</v>
      </c>
    </row>
    <row r="52" spans="3:7" ht="15">
      <c r="C52">
        <v>0.9700000286102295</v>
      </c>
      <c r="D52" s="28">
        <v>0.9700000286102293</v>
      </c>
      <c r="E52" s="29">
        <v>1.7036876336350288</v>
      </c>
      <c r="F52" s="30">
        <v>0.7955224113233049</v>
      </c>
      <c r="G52" s="31">
        <v>0.2044776184790179</v>
      </c>
    </row>
    <row r="53" spans="3:7" ht="15">
      <c r="C53">
        <v>0.9800000190734863</v>
      </c>
      <c r="D53" s="28">
        <v>0.9800000190734863</v>
      </c>
      <c r="E53" s="29">
        <v>1.774857439391898</v>
      </c>
      <c r="F53" s="30">
        <v>0.8104477702236885</v>
      </c>
      <c r="G53" s="31">
        <v>0.1895522595786343</v>
      </c>
    </row>
    <row r="54" spans="3:7" ht="15">
      <c r="C54">
        <v>0.9900000095367432</v>
      </c>
      <c r="D54" s="28">
        <v>0.9900000095367428</v>
      </c>
      <c r="E54" s="29">
        <v>1.8461969424347717</v>
      </c>
      <c r="F54" s="30">
        <v>0.8253731291240718</v>
      </c>
      <c r="G54" s="31">
        <v>0.174626900678251</v>
      </c>
    </row>
    <row r="55" spans="3:7" ht="15">
      <c r="C55">
        <v>1</v>
      </c>
      <c r="D55" s="28">
        <v>1</v>
      </c>
      <c r="E55" s="29">
        <v>1.917687204231476</v>
      </c>
      <c r="F55" s="30">
        <v>0.8402984880244555</v>
      </c>
      <c r="G55" s="31">
        <v>0.15970154177786727</v>
      </c>
    </row>
    <row r="56" spans="3:7" ht="15">
      <c r="C56">
        <v>1.0099999904632568</v>
      </c>
      <c r="D56" s="28">
        <v>1.0099999904632566</v>
      </c>
      <c r="E56" s="29">
        <v>1.9893119713151195</v>
      </c>
      <c r="F56" s="30">
        <v>0.8552238469248381</v>
      </c>
      <c r="G56" s="31">
        <v>0.14477618287748464</v>
      </c>
    </row>
    <row r="57" spans="3:7" ht="15">
      <c r="C57">
        <v>1.0199999809265137</v>
      </c>
      <c r="D57" s="28">
        <v>1.0199999809265137</v>
      </c>
      <c r="E57" s="29">
        <v>2.061057220964298</v>
      </c>
      <c r="F57" s="30">
        <v>0.8701492058252218</v>
      </c>
      <c r="G57" s="31">
        <v>0.1298508239771009</v>
      </c>
    </row>
    <row r="58" spans="3:7" ht="15">
      <c r="C58">
        <v>1.0299999713897705</v>
      </c>
      <c r="D58" s="28">
        <v>1.029999971389771</v>
      </c>
      <c r="E58" s="29">
        <v>2.132910795107801</v>
      </c>
      <c r="F58" s="30">
        <v>0.8850745647256053</v>
      </c>
      <c r="G58" s="31">
        <v>0.11492546507671741</v>
      </c>
    </row>
    <row r="59" spans="3:7" ht="15">
      <c r="C59">
        <v>1.0399999618530273</v>
      </c>
      <c r="D59" s="28">
        <v>1.039999961853027</v>
      </c>
      <c r="E59" s="29">
        <v>2.204862103309998</v>
      </c>
      <c r="F59" s="30">
        <v>0.8999999236259881</v>
      </c>
      <c r="G59" s="31">
        <v>0.10000010617633458</v>
      </c>
    </row>
    <row r="60" spans="3:7" ht="15">
      <c r="C60">
        <v>1.0499999523162842</v>
      </c>
      <c r="D60" s="28">
        <v>1.0499999523162844</v>
      </c>
      <c r="E60" s="29">
        <v>2.2769018802453274</v>
      </c>
      <c r="F60" s="30">
        <v>0.9149252825263721</v>
      </c>
      <c r="G60" s="31">
        <v>0.08507474727595071</v>
      </c>
    </row>
    <row r="61" spans="3:7" ht="15">
      <c r="C61">
        <v>1.059999942779541</v>
      </c>
      <c r="D61" s="28">
        <v>1.059999942779541</v>
      </c>
      <c r="E61" s="29">
        <v>2.3490219864538724</v>
      </c>
      <c r="F61" s="30">
        <v>0.929850641426755</v>
      </c>
      <c r="G61" s="31">
        <v>0.07014938837556775</v>
      </c>
    </row>
    <row r="62" spans="3:7" ht="15">
      <c r="C62">
        <v>1.0700000524520874</v>
      </c>
      <c r="D62" s="28">
        <v>1.070000052452087</v>
      </c>
      <c r="E62" s="29">
        <v>2.4212161047265637</v>
      </c>
      <c r="F62" s="30">
        <v>0.9447761782514512</v>
      </c>
      <c r="G62" s="31">
        <v>0.05522385155087159</v>
      </c>
    </row>
    <row r="63" spans="3:7" ht="15">
      <c r="C63">
        <v>1.0800000429153442</v>
      </c>
      <c r="D63" s="28">
        <v>1.0800000429153447</v>
      </c>
      <c r="E63" s="29">
        <v>2.4934761599926634</v>
      </c>
      <c r="F63" s="30">
        <v>0.9597015371518351</v>
      </c>
      <c r="G63" s="31">
        <v>0.04029849265048773</v>
      </c>
    </row>
    <row r="64" spans="3:7" ht="15">
      <c r="C64">
        <v>1.090000033378601</v>
      </c>
      <c r="D64" s="28">
        <v>1.0900000333786009</v>
      </c>
      <c r="E64" s="29">
        <v>2.565797368858873</v>
      </c>
      <c r="F64" s="30">
        <v>0.974626896052218</v>
      </c>
      <c r="G64" s="31">
        <v>0.025373133750104804</v>
      </c>
    </row>
    <row r="65" spans="3:7" ht="15">
      <c r="C65">
        <v>1.100000023841858</v>
      </c>
      <c r="D65" s="33">
        <v>1.1000000238418577</v>
      </c>
      <c r="E65" s="34">
        <v>2.638174702054696</v>
      </c>
      <c r="F65" s="35">
        <v>0.9895522549526015</v>
      </c>
      <c r="G65" s="36">
        <v>0.010447774849721309</v>
      </c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Julien Bramel</cp:lastModifiedBy>
  <dcterms:created xsi:type="dcterms:W3CDTF">1996-10-14T23:33:28Z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