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0" yWindow="90" windowWidth="11790" windowHeight="7710" activeTab="0"/>
  </bookViews>
  <sheets>
    <sheet name="Main" sheetId="1" r:id="rId1"/>
  </sheets>
  <definedNames>
    <definedName name="_Order1" localSheetId="0" hidden="1">255</definedName>
    <definedName name="_Order2" localSheetId="0" hidden="1">255</definedName>
    <definedName name="anscount" hidden="1">1</definedName>
    <definedName name="lssolver_est" localSheetId="0" hidden="1">2</definedName>
    <definedName name="lssolver_itr" localSheetId="0" hidden="1">1000</definedName>
    <definedName name="lssolver_neg" localSheetId="0" hidden="1">0</definedName>
    <definedName name="lssolver_piv" localSheetId="0" hidden="1">0.000001</definedName>
    <definedName name="lssolver_pre" localSheetId="0" hidden="1">0.00000001</definedName>
    <definedName name="lssolver_red" localSheetId="0" hidden="1">0.000001</definedName>
    <definedName name="lssolver_rep" localSheetId="0" hidden="1">2</definedName>
    <definedName name="lssolver_scl" localSheetId="0" hidden="1">0</definedName>
    <definedName name="lssolver_sho" localSheetId="0" hidden="1">2</definedName>
    <definedName name="lssolver_sol" localSheetId="0" hidden="1">0.0001</definedName>
    <definedName name="lssolver_tim" localSheetId="0" hidden="1">1000</definedName>
    <definedName name="lssolver_tol" localSheetId="0" hidden="1">0.05</definedName>
    <definedName name="_xlnm.Print_Area" localSheetId="0">'Main'!$A$1:$I$22</definedName>
    <definedName name="qpsolver_itr" localSheetId="0" hidden="1">100</definedName>
    <definedName name="qpsolver_lin" localSheetId="0" hidden="1">1</definedName>
    <definedName name="qpsolver_neg" localSheetId="0" hidden="1">1</definedName>
    <definedName name="qpsolver_piv" localSheetId="0" hidden="1">0.000001</definedName>
    <definedName name="qpsolver_pre" localSheetId="0" hidden="1">0.000001</definedName>
    <definedName name="qpsolver_red" localSheetId="0" hidden="1">0.000001</definedName>
    <definedName name="qpsolver_rep" localSheetId="0" hidden="1">2</definedName>
    <definedName name="qpsolver_scl" localSheetId="0" hidden="1">2</definedName>
    <definedName name="qpsolver_sho" localSheetId="0" hidden="1">2</definedName>
    <definedName name="qpsolver_tim" localSheetId="0" hidden="1">100</definedName>
    <definedName name="qpsolver_tol" localSheetId="0" hidden="1">0.0001</definedName>
    <definedName name="solver_adj" localSheetId="0" hidden="1">'Main'!$E$5:$E$7,'Main'!$B$17:$E$19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'Main'!$F$17:$F$19</definedName>
    <definedName name="solver_lhs2" localSheetId="0" hidden="1">'Main'!$E$5:$E$7</definedName>
    <definedName name="solver_lhs3" localSheetId="0" hidden="1">'Main'!$B$20:$E$20</definedName>
    <definedName name="solver_lhs4" localSheetId="0" hidden="1">'Main'!$B$20:$E$20</definedName>
    <definedName name="solver_lhs5" localSheetId="0" hidden="1">'Main'!$I$17:$I$19</definedName>
    <definedName name="solver_lhs6" localSheetId="0" hidden="1">'Main'!$B$20:$E$20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'Main'!$I$6</definedName>
    <definedName name="solver_piv" localSheetId="0" hidden="1">0.000001</definedName>
    <definedName name="solver_pre" localSheetId="0" hidden="1">0.000001</definedName>
    <definedName name="solver_red" localSheetId="0" hidden="1">0.000001</definedName>
    <definedName name="solver_rel1" localSheetId="0" hidden="1">1</definedName>
    <definedName name="solver_rel2" localSheetId="0" hidden="1">5</definedName>
    <definedName name="solver_rel3" localSheetId="0" hidden="1">2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p" localSheetId="0" hidden="1">2</definedName>
    <definedName name="solver_rhs1" localSheetId="0" hidden="1">'Main'!$H$17:$H$19</definedName>
    <definedName name="solver_rhs2" localSheetId="0" hidden="1">binary</definedName>
    <definedName name="solver_rhs3" localSheetId="0" hidden="1">'Main'!$B$22:$E$22</definedName>
    <definedName name="solver_rhs4" localSheetId="0" hidden="1">'Main'!$B$22:$E$22</definedName>
    <definedName name="solver_rhs5" localSheetId="0" hidden="1">0</definedName>
    <definedName name="solver_rhs6" localSheetId="0" hidden="1">'Main'!$B$22:$E$22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</definedName>
    <definedName name="solver_typ" localSheetId="0" hidden="1">2</definedName>
    <definedName name="solver_val" localSheetId="0" hidden="1">0</definedName>
    <definedName name="sssolver_drv" localSheetId="0" hidden="1">1</definedName>
    <definedName name="sssolver_est" localSheetId="0" hidden="1">1</definedName>
    <definedName name="sssolver_itr" localSheetId="0" hidden="1">100</definedName>
    <definedName name="sssolver_lin" localSheetId="0" hidden="1">2</definedName>
    <definedName name="sssolver_neg" localSheetId="0" hidden="1">0</definedName>
    <definedName name="sssolver_nwt" localSheetId="0" hidden="1">1</definedName>
    <definedName name="sssolver_pre" localSheetId="0" hidden="1">0.000001</definedName>
    <definedName name="sssolver_rep" localSheetId="0" hidden="1">2</definedName>
    <definedName name="sssolver_scl" localSheetId="0" hidden="1">2</definedName>
    <definedName name="sssolver_sho" localSheetId="0" hidden="1">2</definedName>
    <definedName name="sssolver_tim" localSheetId="0" hidden="1">100</definedName>
    <definedName name="sssolver_tol" localSheetId="0" hidden="1">0.05</definedName>
  </definedNames>
  <calcPr fullCalcOnLoad="1"/>
</workbook>
</file>

<file path=xl/sharedStrings.xml><?xml version="1.0" encoding="utf-8"?>
<sst xmlns="http://schemas.openxmlformats.org/spreadsheetml/2006/main" count="45" uniqueCount="29">
  <si>
    <t>PLANT.XLS</t>
  </si>
  <si>
    <t>Plant Location Model</t>
  </si>
  <si>
    <t>Fixed</t>
  </si>
  <si>
    <t>Variable</t>
  </si>
  <si>
    <t>Production</t>
  </si>
  <si>
    <t>Plant</t>
  </si>
  <si>
    <t>Fixed cost</t>
  </si>
  <si>
    <t>Plants</t>
  </si>
  <si>
    <t>Cost</t>
  </si>
  <si>
    <t>Capacity</t>
  </si>
  <si>
    <t>Open</t>
  </si>
  <si>
    <t>Variable cost</t>
  </si>
  <si>
    <t>Brazil</t>
  </si>
  <si>
    <t>Shipping cost</t>
  </si>
  <si>
    <t>Philippines</t>
  </si>
  <si>
    <t>Total cost</t>
  </si>
  <si>
    <t>Mexico</t>
  </si>
  <si>
    <t>(All costs in $100)</t>
  </si>
  <si>
    <t>Unit Shipping Costs:</t>
  </si>
  <si>
    <t>Customers</t>
  </si>
  <si>
    <t>Central Am.</t>
  </si>
  <si>
    <t>U.S.</t>
  </si>
  <si>
    <t>Europe</t>
  </si>
  <si>
    <t>S.Amer.</t>
  </si>
  <si>
    <t>Shipping Plan:</t>
  </si>
  <si>
    <t>Available</t>
  </si>
  <si>
    <t>Total</t>
  </si>
  <si>
    <t>Constraint</t>
  </si>
  <si>
    <t>Demand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</si>
</sst>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\-\)"/>
    <numFmt numFmtId="166" formatCode="0_)"/>
  </numFmts>
  <fonts count="8">
    <font>
      <sz val="10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66" fontId="6" fillId="0" borderId="2" xfId="0" applyNumberFormat="1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5" fillId="0" borderId="0" xfId="0" applyFont="1" applyAlignment="1">
      <alignment horizontal="center"/>
    </xf>
    <xf numFmtId="164" fontId="5" fillId="0" borderId="0" xfId="0" applyNumberFormat="1" applyFont="1" applyAlignment="1" applyProtection="1">
      <alignment horizontal="center"/>
      <protection/>
    </xf>
    <xf numFmtId="164" fontId="6" fillId="0" borderId="5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/>
      <protection/>
    </xf>
    <xf numFmtId="164" fontId="6" fillId="0" borderId="7" xfId="0" applyNumberFormat="1" applyFont="1" applyBorder="1" applyAlignment="1" applyProtection="1">
      <alignment/>
      <protection/>
    </xf>
    <xf numFmtId="1" fontId="5" fillId="0" borderId="0" xfId="0" applyNumberFormat="1" applyFont="1" applyAlignment="1">
      <alignment/>
    </xf>
    <xf numFmtId="164" fontId="6" fillId="0" borderId="8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9" xfId="0" applyNumberFormat="1" applyFont="1" applyBorder="1" applyAlignment="1" applyProtection="1">
      <alignment/>
      <protection/>
    </xf>
    <xf numFmtId="166" fontId="5" fillId="0" borderId="0" xfId="0" applyNumberFormat="1" applyFont="1" applyAlignment="1">
      <alignment/>
    </xf>
    <xf numFmtId="164" fontId="6" fillId="0" borderId="10" xfId="0" applyNumberFormat="1" applyFont="1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/>
      <protection/>
    </xf>
    <xf numFmtId="164" fontId="6" fillId="0" borderId="12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swer Repor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2"/>
  <sheetViews>
    <sheetView showGridLines="0" tabSelected="1" workbookViewId="0" topLeftCell="A1">
      <selection activeCell="A1" sqref="A1"/>
    </sheetView>
  </sheetViews>
  <sheetFormatPr defaultColWidth="9.7109375" defaultRowHeight="12.75"/>
  <cols>
    <col min="1" max="1" width="10.7109375" style="2" customWidth="1"/>
    <col min="2" max="2" width="11.7109375" style="2" customWidth="1"/>
    <col min="3" max="3" width="9.7109375" style="2" customWidth="1"/>
    <col min="4" max="4" width="10.7109375" style="2" customWidth="1"/>
    <col min="5" max="5" width="11.57421875" style="2" customWidth="1"/>
    <col min="6" max="6" width="7.7109375" style="2" customWidth="1"/>
    <col min="7" max="7" width="11.57421875" style="2" customWidth="1"/>
    <col min="8" max="8" width="8.7109375" style="2" customWidth="1"/>
    <col min="9" max="16384" width="11.57421875" style="2" customWidth="1"/>
  </cols>
  <sheetData>
    <row r="1" spans="1:3" ht="14.25">
      <c r="A1" s="1" t="s">
        <v>0</v>
      </c>
      <c r="C1" s="1" t="s">
        <v>1</v>
      </c>
    </row>
    <row r="3" spans="2:9" ht="14.25">
      <c r="B3" s="3" t="s">
        <v>2</v>
      </c>
      <c r="C3" s="3" t="s">
        <v>3</v>
      </c>
      <c r="D3" s="3" t="s">
        <v>4</v>
      </c>
      <c r="E3" s="3" t="s">
        <v>5</v>
      </c>
      <c r="G3" s="1" t="s">
        <v>6</v>
      </c>
      <c r="I3" s="4">
        <f>SUMPRODUCT(B5:B7,E5:E7)</f>
        <v>1100</v>
      </c>
    </row>
    <row r="4" spans="1:9" ht="14.25">
      <c r="A4" s="1" t="s">
        <v>7</v>
      </c>
      <c r="B4" s="3" t="s">
        <v>8</v>
      </c>
      <c r="C4" s="3" t="s">
        <v>8</v>
      </c>
      <c r="D4" s="3" t="s">
        <v>9</v>
      </c>
      <c r="E4" s="3" t="s">
        <v>10</v>
      </c>
      <c r="G4" s="1" t="s">
        <v>11</v>
      </c>
      <c r="I4" s="4">
        <f>SUMPRODUCT(C5:C7,F17:F19)</f>
        <v>860</v>
      </c>
    </row>
    <row r="5" spans="1:9" ht="15" thickBot="1">
      <c r="A5" s="1" t="s">
        <v>12</v>
      </c>
      <c r="B5" s="2">
        <v>500</v>
      </c>
      <c r="C5" s="2">
        <v>10</v>
      </c>
      <c r="D5" s="2">
        <v>30</v>
      </c>
      <c r="E5" s="5">
        <v>1</v>
      </c>
      <c r="G5" s="1" t="s">
        <v>13</v>
      </c>
      <c r="I5" s="4">
        <f>SUMPRODUCT(B11:E13,B17:E19)</f>
        <v>314</v>
      </c>
    </row>
    <row r="6" spans="1:9" ht="15.75" thickBot="1" thickTop="1">
      <c r="A6" s="1" t="s">
        <v>14</v>
      </c>
      <c r="B6" s="2">
        <v>400</v>
      </c>
      <c r="C6" s="2">
        <v>12</v>
      </c>
      <c r="D6" s="2">
        <v>25</v>
      </c>
      <c r="E6" s="6">
        <v>0</v>
      </c>
      <c r="G6" s="1" t="s">
        <v>15</v>
      </c>
      <c r="I6" s="7">
        <f>SUM(I3:I5)</f>
        <v>2274</v>
      </c>
    </row>
    <row r="7" spans="1:5" ht="15" thickTop="1">
      <c r="A7" s="1" t="s">
        <v>16</v>
      </c>
      <c r="B7" s="2">
        <v>600</v>
      </c>
      <c r="C7" s="2">
        <v>16</v>
      </c>
      <c r="D7" s="2">
        <v>35</v>
      </c>
      <c r="E7" s="8">
        <v>1</v>
      </c>
    </row>
    <row r="8" ht="14.25">
      <c r="G8" s="1" t="s">
        <v>17</v>
      </c>
    </row>
    <row r="9" spans="1:3" ht="14.25">
      <c r="A9" s="1" t="s">
        <v>18</v>
      </c>
      <c r="C9" s="1" t="s">
        <v>19</v>
      </c>
    </row>
    <row r="10" spans="2:5" ht="14.25">
      <c r="B10" s="3" t="s">
        <v>20</v>
      </c>
      <c r="C10" s="3" t="s">
        <v>21</v>
      </c>
      <c r="D10" s="3" t="s">
        <v>22</v>
      </c>
      <c r="E10" s="3" t="s">
        <v>23</v>
      </c>
    </row>
    <row r="11" spans="1:5" ht="14.25">
      <c r="A11" s="1" t="s">
        <v>12</v>
      </c>
      <c r="B11" s="2">
        <v>9</v>
      </c>
      <c r="C11" s="2">
        <v>9</v>
      </c>
      <c r="D11" s="2">
        <v>7</v>
      </c>
      <c r="E11" s="2">
        <v>5</v>
      </c>
    </row>
    <row r="12" spans="1:5" ht="14.25">
      <c r="A12" s="1" t="s">
        <v>14</v>
      </c>
      <c r="B12" s="2">
        <v>7</v>
      </c>
      <c r="C12" s="2">
        <v>7</v>
      </c>
      <c r="D12" s="2">
        <v>4</v>
      </c>
      <c r="E12" s="2">
        <v>6</v>
      </c>
    </row>
    <row r="13" spans="1:5" ht="14.25">
      <c r="A13" s="1" t="s">
        <v>16</v>
      </c>
      <c r="B13" s="2">
        <v>3</v>
      </c>
      <c r="C13" s="2">
        <v>4</v>
      </c>
      <c r="D13" s="2">
        <v>7</v>
      </c>
      <c r="E13" s="2">
        <v>9</v>
      </c>
    </row>
    <row r="14" spans="6:8" ht="14.25">
      <c r="F14" s="9"/>
      <c r="G14" s="9"/>
      <c r="H14" s="9"/>
    </row>
    <row r="15" spans="1:9" ht="14.25">
      <c r="A15" s="1" t="s">
        <v>24</v>
      </c>
      <c r="C15" s="1" t="s">
        <v>19</v>
      </c>
      <c r="F15" s="9"/>
      <c r="G15" s="10" t="s">
        <v>9</v>
      </c>
      <c r="H15" s="3" t="s">
        <v>25</v>
      </c>
      <c r="I15" s="3"/>
    </row>
    <row r="16" spans="2:10" ht="14.25">
      <c r="B16" s="3" t="s">
        <v>20</v>
      </c>
      <c r="C16" s="3" t="s">
        <v>21</v>
      </c>
      <c r="D16" s="3" t="s">
        <v>22</v>
      </c>
      <c r="E16" s="3" t="s">
        <v>23</v>
      </c>
      <c r="F16" s="3" t="s">
        <v>26</v>
      </c>
      <c r="G16" s="11" t="s">
        <v>27</v>
      </c>
      <c r="H16" s="3" t="s">
        <v>9</v>
      </c>
      <c r="I16" s="3"/>
      <c r="J16" s="11"/>
    </row>
    <row r="17" spans="1:10" ht="14.25">
      <c r="A17" s="1" t="s">
        <v>12</v>
      </c>
      <c r="B17" s="12">
        <v>0</v>
      </c>
      <c r="C17" s="13">
        <v>0</v>
      </c>
      <c r="D17" s="13">
        <v>18</v>
      </c>
      <c r="E17" s="14">
        <v>12</v>
      </c>
      <c r="F17" s="2">
        <f>SUM(B17:E17)</f>
        <v>30</v>
      </c>
      <c r="G17" s="10" t="str">
        <f>IF(F17&lt;=H17+0.00001,"&lt;=","Not &lt;=")</f>
        <v>&lt;=</v>
      </c>
      <c r="H17" s="2">
        <f>D5*E5</f>
        <v>30</v>
      </c>
      <c r="I17" s="15"/>
      <c r="J17" s="11"/>
    </row>
    <row r="18" spans="1:10" ht="14.25">
      <c r="A18" s="1" t="s">
        <v>14</v>
      </c>
      <c r="B18" s="16">
        <v>0</v>
      </c>
      <c r="C18" s="17">
        <v>0</v>
      </c>
      <c r="D18" s="17">
        <v>0</v>
      </c>
      <c r="E18" s="18">
        <v>0</v>
      </c>
      <c r="F18" s="2">
        <f>SUM(B18:E18)</f>
        <v>0</v>
      </c>
      <c r="G18" s="10" t="str">
        <f>IF(F18&lt;=H18+0.00001,"&lt;=","Not &lt;=")</f>
        <v>&lt;=</v>
      </c>
      <c r="H18" s="19">
        <f>D6*E6</f>
        <v>0</v>
      </c>
      <c r="I18" s="15"/>
      <c r="J18" s="11"/>
    </row>
    <row r="19" spans="1:10" ht="14.25">
      <c r="A19" s="1" t="s">
        <v>16</v>
      </c>
      <c r="B19" s="20">
        <v>18</v>
      </c>
      <c r="C19" s="21">
        <v>15</v>
      </c>
      <c r="D19" s="21">
        <v>2</v>
      </c>
      <c r="E19" s="22">
        <v>0</v>
      </c>
      <c r="F19" s="2">
        <f>SUM(B19:E19)</f>
        <v>35</v>
      </c>
      <c r="G19" s="10" t="str">
        <f>IF(F19&lt;=H19+0.00001,"&lt;=","Not &lt;=")</f>
        <v>&lt;=</v>
      </c>
      <c r="H19" s="2">
        <f>D7*E7</f>
        <v>35</v>
      </c>
      <c r="I19" s="15"/>
      <c r="J19" s="11"/>
    </row>
    <row r="20" spans="1:5" ht="14.25">
      <c r="A20" s="1" t="s">
        <v>26</v>
      </c>
      <c r="B20" s="2">
        <f>SUM(B17:B19)</f>
        <v>18</v>
      </c>
      <c r="C20" s="2">
        <f>SUM(C17:C19)</f>
        <v>15</v>
      </c>
      <c r="D20" s="2">
        <f>SUM(D17:D19)</f>
        <v>20</v>
      </c>
      <c r="E20" s="2">
        <f>SUM(E17:E19)</f>
        <v>12</v>
      </c>
    </row>
    <row r="21" spans="1:5" ht="14.25">
      <c r="A21" s="1" t="s">
        <v>27</v>
      </c>
      <c r="B21" s="3" t="str">
        <f>IF(ABS(B20&gt;B22)&lt;0.00001,"=","Not =")</f>
        <v>=</v>
      </c>
      <c r="C21" s="3" t="str">
        <f>IF(ABS(C20&gt;C22)&lt;0.00001,"=","Not =")</f>
        <v>=</v>
      </c>
      <c r="D21" s="3" t="str">
        <f>IF(ABS(D20&gt;D22)&lt;0.00001,"=","Not =")</f>
        <v>=</v>
      </c>
      <c r="E21" s="3" t="str">
        <f>IF(ABS(E20&gt;E22)&lt;0.00001,"=","Not =")</f>
        <v>=</v>
      </c>
    </row>
    <row r="22" spans="1:5" ht="14.25">
      <c r="A22" s="1" t="s">
        <v>28</v>
      </c>
      <c r="B22" s="2">
        <v>18</v>
      </c>
      <c r="C22" s="2">
        <v>15</v>
      </c>
      <c r="D22" s="2">
        <v>20</v>
      </c>
      <c r="E22" s="2">
        <v>12</v>
      </c>
    </row>
  </sheetData>
  <printOptions headings="1"/>
  <pageMargins left="0.4" right="0.4" top="0.333" bottom="0.333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Bramel</cp:lastModifiedBy>
  <cp:lastPrinted>1999-01-23T04:05:27Z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