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80" windowHeight="6225"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ZA0" localSheetId="0">"Crystal Ball Data : Ver. 4.0.1"</definedName>
    <definedName name="ZA0A" localSheetId="0">1+104</definedName>
    <definedName name="ZA0C" localSheetId="0">0+0</definedName>
    <definedName name="ZA0F" localSheetId="0">7+120</definedName>
    <definedName name="ZA0T" localSheetId="0">5629844+0</definedName>
    <definedName name="ZA104" localSheetId="0">'Sheet1'!$B$7+"aRandom Demand:"+545+'Sheet1'!$B$3+0+30+'Sheet1'!$B$4+0+12</definedName>
    <definedName name="ZF114" localSheetId="0">'Sheet1'!$F$11+"18"+""+553+553+441+57+18+341+476+4+3+"-"+"+"+2.6+50+2</definedName>
    <definedName name="ZF115" localSheetId="0">'Sheet1'!$F$12+"22"+""+553+553+441+72+40+356+498+4+3+"-"+"+"+2.6+50+2</definedName>
    <definedName name="ZF116" localSheetId="0">'Sheet1'!$F$13+"26"+""+553+553+441+87+62+371+520+4+3+"-"+"+"+2.6+50+2</definedName>
    <definedName name="ZF117" localSheetId="0">'Sheet1'!$F$14+"30"+""+553+553+441+102+84+386+542+4+3+"-"+"+"+2.6+50+2</definedName>
    <definedName name="ZF118" localSheetId="0">'Sheet1'!$F$15+"34"+""+553+553+441+117+106+401+564+4+3+"-"+"+"+2.6+50+2</definedName>
    <definedName name="ZF119" localSheetId="0">'Sheet1'!$F$16+"38"+""+553+553+441+132+128+416+586+4+3+"-"+"+"+2.6+50+2</definedName>
    <definedName name="ZF120" localSheetId="0">'Sheet1'!$F$17+"42"+""+553+553+441+147+150+431+608+4+3+"-"+"+"+2.6+50+2</definedName>
  </definedNames>
  <calcPr fullCalcOnLoad="1"/>
</workbook>
</file>

<file path=xl/sharedStrings.xml><?xml version="1.0" encoding="utf-8"?>
<sst xmlns="http://schemas.openxmlformats.org/spreadsheetml/2006/main" count="62" uniqueCount="42">
  <si>
    <t>BAKERY.XLS</t>
  </si>
  <si>
    <t>Bakery Department Problem</t>
  </si>
  <si>
    <t>Avg Demand</t>
  </si>
  <si>
    <t>Unit Cost (C)</t>
  </si>
  <si>
    <t>Std deviation</t>
  </si>
  <si>
    <t>Unit Selling Price (S)</t>
  </si>
  <si>
    <t>Unit Salvage Value (V)</t>
  </si>
  <si>
    <t>Random Demand:</t>
  </si>
  <si>
    <t>Quantity</t>
  </si>
  <si>
    <t>Excess</t>
  </si>
  <si>
    <t>Production</t>
  </si>
  <si>
    <t>Net</t>
  </si>
  <si>
    <t>to bake (Q)</t>
  </si>
  <si>
    <t>Suply</t>
  </si>
  <si>
    <t>Shortage</t>
  </si>
  <si>
    <t>Revenue</t>
  </si>
  <si>
    <t>Cost</t>
  </si>
  <si>
    <t>Profit</t>
  </si>
  <si>
    <t>Quantity to bake</t>
  </si>
  <si>
    <t>18</t>
  </si>
  <si>
    <t>22</t>
  </si>
  <si>
    <t>26</t>
  </si>
  <si>
    <t>30</t>
  </si>
  <si>
    <t>34</t>
  </si>
  <si>
    <t>38</t>
  </si>
  <si>
    <t>42</t>
  </si>
  <si>
    <t>Trials</t>
  </si>
  <si>
    <t>Mean</t>
  </si>
  <si>
    <t>Median</t>
  </si>
  <si>
    <t>Mode</t>
  </si>
  <si>
    <t>Standard Deviation</t>
  </si>
  <si>
    <t>Variance</t>
  </si>
  <si>
    <t>Skewness</t>
  </si>
  <si>
    <t>Kurtosis</t>
  </si>
  <si>
    <t>Coeff. of Variability</t>
  </si>
  <si>
    <t>Range Minimum</t>
  </si>
  <si>
    <t>Range Maximum</t>
  </si>
  <si>
    <t>Range Width</t>
  </si>
  <si>
    <t>Mean Std. Error</t>
  </si>
  <si>
    <t>Lower 90% Conf Int</t>
  </si>
  <si>
    <t>Upper 90% Conf Int</t>
  </si>
  <si>
    <t>Q</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</si>
</sst>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0"/>
    </font>
    <font>
      <b/>
      <sz val="10"/>
      <name val="Arial"/>
      <family val="0"/>
    </font>
    <font>
      <i/>
      <sz val="10"/>
      <name val="Arial"/>
      <family val="0"/>
    </font>
    <font>
      <b/>
      <i/>
      <sz val="10"/>
      <name val="Arial"/>
      <family val="0"/>
    </font>
    <font>
      <b/>
      <sz val="10"/>
      <name val="MS Sans Serif"/>
      <family val="0"/>
    </font>
    <font>
      <sz val="8"/>
      <name val="Arial"/>
      <family val="0"/>
    </font>
    <font>
      <b/>
      <sz val="8"/>
      <name val="Arial"/>
      <family val="0"/>
    </font>
    <font>
      <sz val="10"/>
      <color indexed="10"/>
      <name val="Arial"/>
      <family val="2"/>
    </font>
  </fonts>
  <fills count="3">
    <fill>
      <patternFill/>
    </fill>
    <fill>
      <patternFill patternType="gray125"/>
    </fill>
    <fill>
      <patternFill patternType="solid">
        <fgColor indexed="65"/>
        <bgColor indexed="64"/>
      </patternFill>
    </fill>
  </fills>
  <borders count="3">
    <border>
      <left/>
      <right/>
      <top/>
      <bottom/>
      <diagonal/>
    </border>
    <border>
      <left>
        <color indexed="63"/>
      </left>
      <right style="hair"/>
      <top>
        <color indexed="63"/>
      </top>
      <bottom>
        <color indexed="63"/>
      </bottom>
    </border>
    <border>
      <left>
        <color indexed="63"/>
      </left>
      <right style="hair"/>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Fill="1" applyAlignment="1">
      <alignment/>
    </xf>
    <xf numFmtId="0" fontId="0" fillId="0" borderId="0" xfId="0" applyFont="1" applyAlignment="1">
      <alignment/>
    </xf>
    <xf numFmtId="44" fontId="0" fillId="0" borderId="0" xfId="17" applyFont="1" applyAlignment="1">
      <alignment/>
    </xf>
    <xf numFmtId="0" fontId="0" fillId="0" borderId="0" xfId="0" applyFont="1" applyFill="1" applyAlignment="1">
      <alignment/>
    </xf>
    <xf numFmtId="0" fontId="0" fillId="0" borderId="0" xfId="0" applyFont="1" applyAlignment="1">
      <alignment horizontal="center"/>
    </xf>
    <xf numFmtId="0" fontId="0" fillId="0" borderId="0" xfId="0" applyAlignment="1">
      <alignment horizontal="center"/>
    </xf>
    <xf numFmtId="44" fontId="0" fillId="0" borderId="0" xfId="17" applyFont="1" applyAlignment="1">
      <alignment horizontal="center"/>
    </xf>
    <xf numFmtId="44" fontId="0" fillId="0" borderId="0" xfId="17" applyFont="1" applyFill="1" applyAlignment="1">
      <alignment/>
    </xf>
    <xf numFmtId="0" fontId="4" fillId="0" borderId="1" xfId="0" applyFont="1" applyBorder="1" applyAlignment="1">
      <alignment horizontal="center"/>
    </xf>
    <xf numFmtId="0" fontId="0" fillId="0" borderId="2" xfId="0" applyBorder="1" applyAlignment="1">
      <alignment horizontal="left"/>
    </xf>
    <xf numFmtId="0" fontId="0" fillId="0" borderId="2" xfId="0" applyBorder="1" applyAlignment="1">
      <alignment/>
    </xf>
    <xf numFmtId="0" fontId="0" fillId="0" borderId="1" xfId="0" applyBorder="1" applyAlignment="1">
      <alignment horizontal="left"/>
    </xf>
    <xf numFmtId="7" fontId="0" fillId="0" borderId="1" xfId="0" applyNumberFormat="1" applyBorder="1" applyAlignment="1">
      <alignment/>
    </xf>
    <xf numFmtId="4" fontId="0" fillId="0" borderId="1" xfId="0" applyNumberFormat="1" applyBorder="1" applyAlignment="1">
      <alignment/>
    </xf>
    <xf numFmtId="0" fontId="0" fillId="0" borderId="0" xfId="0" applyFont="1" applyFill="1" applyAlignment="1">
      <alignment horizontal="center"/>
    </xf>
    <xf numFmtId="0" fontId="1" fillId="0" borderId="0" xfId="0" applyFont="1" applyAlignment="1">
      <alignment/>
    </xf>
    <xf numFmtId="0" fontId="7" fillId="0" borderId="0" xfId="0" applyFont="1" applyAlignment="1">
      <alignment/>
    </xf>
    <xf numFmtId="0" fontId="0" fillId="2"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Average Daily Net Profit vs Quantity to bake</a:t>
            </a:r>
          </a:p>
        </c:rich>
      </c:tx>
      <c:layout/>
      <c:spPr>
        <a:noFill/>
        <a:ln>
          <a:noFill/>
        </a:ln>
      </c:spPr>
    </c:title>
    <c:plotArea>
      <c:layout>
        <c:manualLayout>
          <c:xMode val="edge"/>
          <c:yMode val="edge"/>
          <c:x val="0.083"/>
          <c:y val="0.179"/>
          <c:w val="0.675"/>
          <c:h val="0.63375"/>
        </c:manualLayout>
      </c:layout>
      <c:lineChart>
        <c:grouping val="standard"/>
        <c:varyColors val="0"/>
        <c:ser>
          <c:idx val="0"/>
          <c:order val="0"/>
          <c:tx>
            <c:strRef>
              <c:f>Sheet3!$A$12</c:f>
              <c:strCache>
                <c:ptCount val="1"/>
                <c:pt idx="0">
                  <c:v>Mean</c:v>
                </c:pt>
              </c:strCache>
            </c:strRef>
          </c:tx>
          <c:extLst>
            <c:ext xmlns:c14="http://schemas.microsoft.com/office/drawing/2007/8/2/chart" uri="{6F2FDCE9-48DA-4B69-8628-5D25D57E5C99}">
              <c14:invertSolidFillFmt>
                <c14:spPr>
                  <a:solidFill>
                    <a:srgbClr val="000000"/>
                  </a:solidFill>
                </c14:spPr>
              </c14:invertSolidFillFmt>
            </c:ext>
          </c:extLst>
          <c:cat>
            <c:strRef>
              <c:f>Sheet3!$B$10:$H$10</c:f>
              <c:strCache/>
            </c:strRef>
          </c:cat>
          <c:val>
            <c:numRef>
              <c:f>Sheet3!$B$12:$H$12</c:f>
              <c:numCache>
                <c:ptCount val="7"/>
                <c:pt idx="0">
                  <c:v>0</c:v>
                </c:pt>
                <c:pt idx="1">
                  <c:v>0</c:v>
                </c:pt>
                <c:pt idx="2">
                  <c:v>0</c:v>
                </c:pt>
                <c:pt idx="3">
                  <c:v>0</c:v>
                </c:pt>
                <c:pt idx="4">
                  <c:v>0</c:v>
                </c:pt>
                <c:pt idx="5">
                  <c:v>0</c:v>
                </c:pt>
                <c:pt idx="6">
                  <c:v>0</c:v>
                </c:pt>
              </c:numCache>
            </c:numRef>
          </c:val>
          <c:smooth val="0"/>
        </c:ser>
        <c:ser>
          <c:idx val="1"/>
          <c:order val="1"/>
          <c:tx>
            <c:strRef>
              <c:f>Sheet3!$A$33</c:f>
              <c:strCache>
                <c:ptCount val="1"/>
                <c:pt idx="0">
                  <c:v>Lower 90% Conf Int</c:v>
                </c:pt>
              </c:strCache>
            </c:strRef>
          </c:tx>
          <c:extLst>
            <c:ext xmlns:c14="http://schemas.microsoft.com/office/drawing/2007/8/2/chart" uri="{6F2FDCE9-48DA-4B69-8628-5D25D57E5C99}">
              <c14:invertSolidFillFmt>
                <c14:spPr>
                  <a:solidFill>
                    <a:srgbClr val="000000"/>
                  </a:solidFill>
                </c14:spPr>
              </c14:invertSolidFillFmt>
            </c:ext>
          </c:extLst>
          <c:cat>
            <c:strRef>
              <c:f>Sheet3!$B$10:$H$10</c:f>
              <c:strCache/>
            </c:strRef>
          </c:cat>
          <c:val>
            <c:numRef>
              <c:f>Sheet3!$B$33:$H$33</c:f>
              <c:numCache>
                <c:ptCount val="7"/>
                <c:pt idx="0">
                  <c:v>0</c:v>
                </c:pt>
                <c:pt idx="1">
                  <c:v>0</c:v>
                </c:pt>
                <c:pt idx="2">
                  <c:v>0</c:v>
                </c:pt>
                <c:pt idx="3">
                  <c:v>0</c:v>
                </c:pt>
                <c:pt idx="4">
                  <c:v>0</c:v>
                </c:pt>
                <c:pt idx="5">
                  <c:v>0</c:v>
                </c:pt>
                <c:pt idx="6">
                  <c:v>0</c:v>
                </c:pt>
              </c:numCache>
            </c:numRef>
          </c:val>
          <c:smooth val="0"/>
        </c:ser>
        <c:ser>
          <c:idx val="2"/>
          <c:order val="2"/>
          <c:tx>
            <c:strRef>
              <c:f>Sheet3!$A$34</c:f>
              <c:strCache>
                <c:ptCount val="1"/>
                <c:pt idx="0">
                  <c:v>Upper 90% Conf Int</c:v>
                </c:pt>
              </c:strCache>
            </c:strRef>
          </c:tx>
          <c:extLst>
            <c:ext xmlns:c14="http://schemas.microsoft.com/office/drawing/2007/8/2/chart" uri="{6F2FDCE9-48DA-4B69-8628-5D25D57E5C99}">
              <c14:invertSolidFillFmt>
                <c14:spPr>
                  <a:solidFill>
                    <a:srgbClr val="000000"/>
                  </a:solidFill>
                </c14:spPr>
              </c14:invertSolidFillFmt>
            </c:ext>
          </c:extLst>
          <c:cat>
            <c:strRef>
              <c:f>Sheet3!$B$10:$H$10</c:f>
              <c:strCache/>
            </c:strRef>
          </c:cat>
          <c:val>
            <c:numRef>
              <c:f>Sheet3!$B$34:$H$34</c:f>
              <c:numCache>
                <c:ptCount val="7"/>
                <c:pt idx="0">
                  <c:v>0</c:v>
                </c:pt>
                <c:pt idx="1">
                  <c:v>0</c:v>
                </c:pt>
                <c:pt idx="2">
                  <c:v>0</c:v>
                </c:pt>
                <c:pt idx="3">
                  <c:v>0</c:v>
                </c:pt>
                <c:pt idx="4">
                  <c:v>0</c:v>
                </c:pt>
                <c:pt idx="5">
                  <c:v>0</c:v>
                </c:pt>
                <c:pt idx="6">
                  <c:v>0</c:v>
                </c:pt>
              </c:numCache>
            </c:numRef>
          </c:val>
          <c:smooth val="0"/>
        </c:ser>
        <c:marker val="1"/>
        <c:axId val="22818249"/>
        <c:axId val="4037650"/>
      </c:lineChart>
      <c:catAx>
        <c:axId val="22818249"/>
        <c:scaling>
          <c:orientation val="minMax"/>
        </c:scaling>
        <c:axPos val="b"/>
        <c:title>
          <c:tx>
            <c:rich>
              <a:bodyPr vert="horz" rot="0" anchor="ctr"/>
              <a:lstStyle/>
              <a:p>
                <a:pPr algn="ctr">
                  <a:defRPr/>
                </a:pPr>
                <a:r>
                  <a:rPr lang="en-US" cap="none" sz="800" b="1" i="0" u="none" baseline="0">
                    <a:latin typeface="Arial"/>
                    <a:ea typeface="Arial"/>
                    <a:cs typeface="Arial"/>
                  </a:rPr>
                  <a:t>Quantity to bake</a:t>
                </a:r>
              </a:p>
            </c:rich>
          </c:tx>
          <c:layout/>
          <c:overlay val="0"/>
          <c:spPr>
            <a:noFill/>
            <a:ln>
              <a:noFill/>
            </a:ln>
          </c:spPr>
        </c:title>
        <c:delete val="0"/>
        <c:numFmt formatCode="General" sourceLinked="1"/>
        <c:majorTickMark val="in"/>
        <c:minorTickMark val="none"/>
        <c:tickLblPos val="nextTo"/>
        <c:crossAx val="4037650"/>
        <c:crosses val="autoZero"/>
        <c:auto val="0"/>
        <c:lblOffset val="100"/>
        <c:noMultiLvlLbl val="0"/>
      </c:catAx>
      <c:valAx>
        <c:axId val="4037650"/>
        <c:scaling>
          <c:orientation val="minMax"/>
          <c:max val="110"/>
          <c:min val="40"/>
        </c:scaling>
        <c:axPos val="l"/>
        <c:title>
          <c:tx>
            <c:rich>
              <a:bodyPr vert="horz" rot="-5400000" anchor="ctr"/>
              <a:lstStyle/>
              <a:p>
                <a:pPr algn="ctr">
                  <a:defRPr/>
                </a:pPr>
                <a:r>
                  <a:rPr lang="en-US" cap="none" sz="800" b="1" i="0" u="none" baseline="0">
                    <a:latin typeface="Arial"/>
                    <a:ea typeface="Arial"/>
                    <a:cs typeface="Arial"/>
                  </a:rPr>
                  <a:t>Average Daily Net Profit</a:t>
                </a:r>
              </a:p>
            </c:rich>
          </c:tx>
          <c:layout/>
          <c:overlay val="0"/>
          <c:spPr>
            <a:noFill/>
            <a:ln>
              <a:noFill/>
            </a:ln>
          </c:spPr>
        </c:title>
        <c:majorGridlines>
          <c:spPr>
            <a:ln w="3175">
              <a:solidFill>
                <a:srgbClr val="000000"/>
              </a:solidFill>
              <a:prstDash val="sysDot"/>
            </a:ln>
          </c:spPr>
        </c:majorGridlines>
        <c:delete val="0"/>
        <c:numFmt formatCode="&quot;$&quot;#,##0_);\(&quot;$&quot;#,##0\)" sourceLinked="0"/>
        <c:majorTickMark val="out"/>
        <c:minorTickMark val="none"/>
        <c:tickLblPos val="nextTo"/>
        <c:crossAx val="22818249"/>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Average Daily Net Profit vs Quantity to bake</a:t>
            </a:r>
          </a:p>
        </c:rich>
      </c:tx>
      <c:layout/>
      <c:spPr>
        <a:noFill/>
        <a:ln>
          <a:noFill/>
        </a:ln>
      </c:spPr>
    </c:title>
    <c:plotArea>
      <c:layout>
        <c:manualLayout>
          <c:xMode val="edge"/>
          <c:yMode val="edge"/>
          <c:x val="0.0645"/>
          <c:y val="0.14575"/>
          <c:w val="0.79"/>
          <c:h val="0.7465"/>
        </c:manualLayout>
      </c:layout>
      <c:lineChart>
        <c:grouping val="standard"/>
        <c:varyColors val="0"/>
        <c:ser>
          <c:idx val="0"/>
          <c:order val="0"/>
          <c:tx>
            <c:strRef>
              <c:f>Sheet4!$A$12</c:f>
              <c:strCache>
                <c:ptCount val="1"/>
                <c:pt idx="0">
                  <c:v>Mean</c:v>
                </c:pt>
              </c:strCache>
            </c:strRef>
          </c:tx>
          <c:extLst>
            <c:ext xmlns:c14="http://schemas.microsoft.com/office/drawing/2007/8/2/chart" uri="{6F2FDCE9-48DA-4B69-8628-5D25D57E5C99}">
              <c14:invertSolidFillFmt>
                <c14:spPr>
                  <a:solidFill>
                    <a:srgbClr val="000000"/>
                  </a:solidFill>
                </c14:spPr>
              </c14:invertSolidFillFmt>
            </c:ext>
          </c:extLst>
          <c:cat>
            <c:strRef>
              <c:f>Sheet4!$B$10:$H$10</c:f>
              <c:strCache>
                <c:ptCount val="7"/>
                <c:pt idx="0">
                  <c:v>18</c:v>
                </c:pt>
                <c:pt idx="1">
                  <c:v>22</c:v>
                </c:pt>
                <c:pt idx="2">
                  <c:v>26</c:v>
                </c:pt>
                <c:pt idx="3">
                  <c:v>30</c:v>
                </c:pt>
                <c:pt idx="4">
                  <c:v>34</c:v>
                </c:pt>
                <c:pt idx="5">
                  <c:v>38</c:v>
                </c:pt>
                <c:pt idx="6">
                  <c:v>42</c:v>
                </c:pt>
              </c:strCache>
            </c:strRef>
          </c:cat>
          <c:val>
            <c:numRef>
              <c:f>Sheet4!$B$12:$H$12</c:f>
              <c:numCache>
                <c:ptCount val="7"/>
                <c:pt idx="0">
                  <c:v>42.15241690023209</c:v>
                </c:pt>
                <c:pt idx="1">
                  <c:v>44.66690046348978</c:v>
                </c:pt>
                <c:pt idx="2">
                  <c:v>42.16567892053065</c:v>
                </c:pt>
                <c:pt idx="3">
                  <c:v>33.52693872280706</c:v>
                </c:pt>
                <c:pt idx="4">
                  <c:v>18.581421849785965</c:v>
                </c:pt>
                <c:pt idx="5">
                  <c:v>-2.396803923692437</c:v>
                </c:pt>
                <c:pt idx="6">
                  <c:v>-28.56084290473397</c:v>
                </c:pt>
              </c:numCache>
            </c:numRef>
          </c:val>
          <c:smooth val="0"/>
        </c:ser>
        <c:marker val="1"/>
        <c:axId val="36338851"/>
        <c:axId val="58614204"/>
      </c:lineChart>
      <c:catAx>
        <c:axId val="36338851"/>
        <c:scaling>
          <c:orientation val="minMax"/>
        </c:scaling>
        <c:axPos val="b"/>
        <c:title>
          <c:tx>
            <c:rich>
              <a:bodyPr vert="horz" rot="0" anchor="ctr"/>
              <a:lstStyle/>
              <a:p>
                <a:pPr algn="ctr">
                  <a:defRPr/>
                </a:pPr>
                <a:r>
                  <a:rPr lang="en-US" cap="none" sz="800" b="1" i="0" u="none" baseline="0">
                    <a:latin typeface="Arial"/>
                    <a:ea typeface="Arial"/>
                    <a:cs typeface="Arial"/>
                  </a:rPr>
                  <a:t>Quantity to bake</a:t>
                </a:r>
              </a:p>
            </c:rich>
          </c:tx>
          <c:layout/>
          <c:overlay val="0"/>
          <c:spPr>
            <a:noFill/>
            <a:ln>
              <a:noFill/>
            </a:ln>
          </c:spPr>
        </c:title>
        <c:delete val="0"/>
        <c:numFmt formatCode="General" sourceLinked="1"/>
        <c:majorTickMark val="in"/>
        <c:minorTickMark val="none"/>
        <c:tickLblPos val="nextTo"/>
        <c:crossAx val="58614204"/>
        <c:crosses val="autoZero"/>
        <c:auto val="0"/>
        <c:lblOffset val="100"/>
        <c:noMultiLvlLbl val="0"/>
      </c:catAx>
      <c:valAx>
        <c:axId val="58614204"/>
        <c:scaling>
          <c:orientation val="minMax"/>
        </c:scaling>
        <c:axPos val="l"/>
        <c:title>
          <c:tx>
            <c:rich>
              <a:bodyPr vert="horz" rot="-5400000" anchor="ctr"/>
              <a:lstStyle/>
              <a:p>
                <a:pPr algn="ctr">
                  <a:defRPr/>
                </a:pPr>
                <a:r>
                  <a:rPr lang="en-US" cap="none" sz="800" b="1" i="0" u="none" baseline="0">
                    <a:latin typeface="Arial"/>
                    <a:ea typeface="Arial"/>
                    <a:cs typeface="Arial"/>
                  </a:rPr>
                  <a:t>Average Daily Net Profit</a:t>
                </a:r>
              </a:p>
            </c:rich>
          </c:tx>
          <c:layout/>
          <c:overlay val="0"/>
          <c:spPr>
            <a:noFill/>
            <a:ln>
              <a:noFill/>
            </a:ln>
          </c:spPr>
        </c:title>
        <c:majorGridlines>
          <c:spPr>
            <a:ln w="3175">
              <a:solidFill>
                <a:srgbClr val="000000"/>
              </a:solidFill>
              <a:prstDash val="sysDot"/>
            </a:ln>
          </c:spPr>
        </c:majorGridlines>
        <c:delete val="0"/>
        <c:numFmt formatCode="&quot;$&quot;#,##0_);\(&quot;$&quot;#,##0\)" sourceLinked="0"/>
        <c:majorTickMark val="out"/>
        <c:minorTickMark val="none"/>
        <c:tickLblPos val="nextTo"/>
        <c:crossAx val="36338851"/>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0</xdr:colOff>
      <xdr:row>23</xdr:row>
      <xdr:rowOff>47625</xdr:rowOff>
    </xdr:to>
    <xdr:sp>
      <xdr:nvSpPr>
        <xdr:cNvPr id="1" name="Text 1"/>
        <xdr:cNvSpPr txBox="1">
          <a:spLocks noChangeArrowheads="1"/>
        </xdr:cNvSpPr>
      </xdr:nvSpPr>
      <xdr:spPr>
        <a:xfrm>
          <a:off x="9525" y="0"/>
          <a:ext cx="5476875" cy="377190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This is the spreadsheet BAKERY.XLS which contains the solution of the Bakery Department Problem.
The parameters of the baking operation are entered in the cells B3:B4 and F3:F5. Cell B7 contains one realization for the demand of cakes, but the actual demand is a normal random variable with mean defined in cell B3 and standard deviation defined in cell B4. The net profit associated with the current realization of demand (40) is defined in cells F11:F17. For example, the net profit associated a production of 18 cakes, defined in cell A11,  is the revenue, defined in cell D11, minus the production cost, defined in cell E11. The revenue depends on the excess supply and the supply itself. The excess supply is defined in cell B11 by MAX(0, A11-$B$7). The shortage cell defined in C11 by MAX(0,$B$29-A33) is presented only for completion. Therefore, revenue is defined by IF( C11 &gt; 0, A11*$F$4, $B$7*$F$4 + B11*$F$5) which accounts for the fact that if excess supply is positive then some production is sold at salvage value. The production cost is simply 18*$9.00, or A11*$F$3.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7</xdr:col>
      <xdr:colOff>723900</xdr:colOff>
      <xdr:row>6</xdr:row>
      <xdr:rowOff>0</xdr:rowOff>
    </xdr:to>
    <xdr:sp>
      <xdr:nvSpPr>
        <xdr:cNvPr id="1" name="Text 1"/>
        <xdr:cNvSpPr txBox="1">
          <a:spLocks noChangeArrowheads="1"/>
        </xdr:cNvSpPr>
      </xdr:nvSpPr>
      <xdr:spPr>
        <a:xfrm>
          <a:off x="9525" y="47625"/>
          <a:ext cx="6448425" cy="9239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We are now ready to perform the steps to running a simulation using Crystal Ball. The assumption cell is B7 and the forecast cells are F11:F17.  In the the Run Preferences menu we have set the number of runs to 10,000 and the simulation seed equal to 123. A summary of the results is provided below. (See a more detailed explanation of how to use Crystal Ball in Lecture 8.)
</a:t>
          </a:r>
        </a:p>
      </xdr:txBody>
    </xdr:sp>
    <xdr:clientData/>
  </xdr:twoCellAnchor>
  <xdr:twoCellAnchor>
    <xdr:from>
      <xdr:col>0</xdr:col>
      <xdr:colOff>0</xdr:colOff>
      <xdr:row>24</xdr:row>
      <xdr:rowOff>19050</xdr:rowOff>
    </xdr:from>
    <xdr:to>
      <xdr:col>8</xdr:col>
      <xdr:colOff>0</xdr:colOff>
      <xdr:row>30</xdr:row>
      <xdr:rowOff>0</xdr:rowOff>
    </xdr:to>
    <xdr:sp>
      <xdr:nvSpPr>
        <xdr:cNvPr id="2" name="Text 2"/>
        <xdr:cNvSpPr txBox="1">
          <a:spLocks noChangeArrowheads="1"/>
        </xdr:cNvSpPr>
      </xdr:nvSpPr>
      <xdr:spPr>
        <a:xfrm>
          <a:off x="0" y="3905250"/>
          <a:ext cx="6467475" cy="95250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Before creating a graph for the results presented above, it is of interest to create two additional rows with confidence intervals to be included in the graph. Cell B33 contains the upper bound of the 90% confidence interval for the average daily Net Profit when the production level is 18 cakes, and it is defined by B12-NORMSINV(0.95)*B23. Cell B34 contains the upper of the same interval, and it is defined by B12-NORMSINV(0.95)*B23. </a:t>
          </a:r>
        </a:p>
      </xdr:txBody>
    </xdr:sp>
    <xdr:clientData/>
  </xdr:twoCellAnchor>
  <xdr:twoCellAnchor>
    <xdr:from>
      <xdr:col>0</xdr:col>
      <xdr:colOff>9525</xdr:colOff>
      <xdr:row>37</xdr:row>
      <xdr:rowOff>114300</xdr:rowOff>
    </xdr:from>
    <xdr:to>
      <xdr:col>7</xdr:col>
      <xdr:colOff>723900</xdr:colOff>
      <xdr:row>55</xdr:row>
      <xdr:rowOff>19050</xdr:rowOff>
    </xdr:to>
    <xdr:graphicFrame>
      <xdr:nvGraphicFramePr>
        <xdr:cNvPr id="3" name="Chart 3"/>
        <xdr:cNvGraphicFramePr/>
      </xdr:nvGraphicFramePr>
      <xdr:xfrm>
        <a:off x="9525" y="6105525"/>
        <a:ext cx="64484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56</xdr:row>
      <xdr:rowOff>142875</xdr:rowOff>
    </xdr:from>
    <xdr:to>
      <xdr:col>7</xdr:col>
      <xdr:colOff>723900</xdr:colOff>
      <xdr:row>59</xdr:row>
      <xdr:rowOff>95250</xdr:rowOff>
    </xdr:to>
    <xdr:sp>
      <xdr:nvSpPr>
        <xdr:cNvPr id="4" name="Text 4"/>
        <xdr:cNvSpPr txBox="1">
          <a:spLocks noChangeArrowheads="1"/>
        </xdr:cNvSpPr>
      </xdr:nvSpPr>
      <xdr:spPr>
        <a:xfrm>
          <a:off x="0" y="9210675"/>
          <a:ext cx="6457950" cy="4381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A plot of the average daily cost versus the number of sorters is given above. Endpoints of 90% confidence intervals are also plotted. </a:t>
          </a:r>
          <a:r>
            <a:rPr lang="en-US" cap="none" sz="1000" b="0" i="1" u="none" baseline="0">
              <a:latin typeface="Arial"/>
              <a:ea typeface="Arial"/>
              <a:cs typeface="Arial"/>
            </a:rPr>
            <a:t>The answer to question (a) is Q=38</a:t>
          </a: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0</xdr:rowOff>
    </xdr:from>
    <xdr:to>
      <xdr:col>7</xdr:col>
      <xdr:colOff>352425</xdr:colOff>
      <xdr:row>7</xdr:row>
      <xdr:rowOff>76200</xdr:rowOff>
    </xdr:to>
    <xdr:sp>
      <xdr:nvSpPr>
        <xdr:cNvPr id="1" name="Text 4"/>
        <xdr:cNvSpPr txBox="1">
          <a:spLocks noChangeArrowheads="1"/>
        </xdr:cNvSpPr>
      </xdr:nvSpPr>
      <xdr:spPr>
        <a:xfrm>
          <a:off x="133350" y="161925"/>
          <a:ext cx="5210175" cy="10477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Question (b) differs slightly from (a). Now, the salvage value is $0.00 while before it was $9.00. Therefore, we may use the same model to answer this question if we simply change S to 0. The main results of the simulation are given below. A plot of the average daily cost versus the number of regular sorters is also presented below. </a:t>
          </a:r>
          <a:r>
            <a:rPr lang="en-US" cap="none" sz="1000" b="0" i="1" u="none" baseline="0">
              <a:latin typeface="Arial"/>
              <a:ea typeface="Arial"/>
              <a:cs typeface="Arial"/>
            </a:rPr>
            <a:t>The answer to question (b) is Q=22</a:t>
          </a:r>
          <a:r>
            <a:rPr lang="en-US" cap="none" sz="1000" b="0" i="0" u="none" baseline="0">
              <a:latin typeface="Arial"/>
              <a:ea typeface="Arial"/>
              <a:cs typeface="Arial"/>
            </a:rPr>
            <a:t>.</a:t>
          </a:r>
        </a:p>
      </xdr:txBody>
    </xdr:sp>
    <xdr:clientData/>
  </xdr:twoCellAnchor>
  <xdr:twoCellAnchor>
    <xdr:from>
      <xdr:col>0</xdr:col>
      <xdr:colOff>257175</xdr:colOff>
      <xdr:row>23</xdr:row>
      <xdr:rowOff>133350</xdr:rowOff>
    </xdr:from>
    <xdr:to>
      <xdr:col>7</xdr:col>
      <xdr:colOff>400050</xdr:colOff>
      <xdr:row>42</xdr:row>
      <xdr:rowOff>114300</xdr:rowOff>
    </xdr:to>
    <xdr:graphicFrame>
      <xdr:nvGraphicFramePr>
        <xdr:cNvPr id="2" name="Chart 5"/>
        <xdr:cNvGraphicFramePr/>
      </xdr:nvGraphicFramePr>
      <xdr:xfrm>
        <a:off x="257175" y="3857625"/>
        <a:ext cx="5133975" cy="3057525"/>
      </xdr:xfrm>
      <a:graphic>
        <a:graphicData uri="http://schemas.openxmlformats.org/drawingml/2006/chart">
          <c:chart xmlns:c="http://schemas.openxmlformats.org/drawingml/2006/chart" r:id="rId1"/>
        </a:graphicData>
      </a:graphic>
    </xdr:graphicFrame>
    <xdr:clientData/>
  </xdr:twoCellAnchor>
  <xdr:twoCellAnchor>
    <xdr:from>
      <xdr:col>4</xdr:col>
      <xdr:colOff>457200</xdr:colOff>
      <xdr:row>45</xdr:row>
      <xdr:rowOff>133350</xdr:rowOff>
    </xdr:from>
    <xdr:to>
      <xdr:col>7</xdr:col>
      <xdr:colOff>190500</xdr:colOff>
      <xdr:row>47</xdr:row>
      <xdr:rowOff>152400</xdr:rowOff>
    </xdr:to>
    <xdr:sp>
      <xdr:nvSpPr>
        <xdr:cNvPr id="3" name="Text 6"/>
        <xdr:cNvSpPr txBox="1">
          <a:spLocks noChangeArrowheads="1"/>
        </xdr:cNvSpPr>
      </xdr:nvSpPr>
      <xdr:spPr>
        <a:xfrm>
          <a:off x="3324225" y="7419975"/>
          <a:ext cx="18573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Solution by Joao Soares, 
Feb/1997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3"/>
  <sheetViews>
    <sheetView tabSelected="1" workbookViewId="0" topLeftCell="A1">
      <selection activeCell="A1" sqref="A1"/>
    </sheetView>
  </sheetViews>
  <sheetFormatPr defaultColWidth="9.140625" defaultRowHeight="12.75"/>
  <cols>
    <col min="1" max="1" width="16.28125" style="0" customWidth="1"/>
    <col min="2" max="2" width="10.8515625" style="0" customWidth="1"/>
    <col min="3" max="3" width="11.57421875" style="0" customWidth="1"/>
    <col min="4" max="4" width="9.7109375" style="0" customWidth="1"/>
    <col min="5" max="5" width="9.8515625" style="0" customWidth="1"/>
    <col min="6" max="6" width="10.57421875" style="0" customWidth="1"/>
    <col min="7" max="7" width="10.7109375" style="0" customWidth="1"/>
    <col min="8" max="8" width="11.7109375" style="0" customWidth="1"/>
    <col min="9" max="9" width="10.421875" style="0" customWidth="1"/>
  </cols>
  <sheetData>
    <row r="1" spans="1:3" s="16" customFormat="1" ht="12.75">
      <c r="A1" s="16" t="s">
        <v>0</v>
      </c>
      <c r="C1" s="16" t="s">
        <v>1</v>
      </c>
    </row>
    <row r="3" spans="1:6" ht="12.75">
      <c r="A3" s="2" t="s">
        <v>2</v>
      </c>
      <c r="B3" s="2">
        <v>30</v>
      </c>
      <c r="C3" s="2"/>
      <c r="D3" s="2" t="s">
        <v>3</v>
      </c>
      <c r="F3" s="2">
        <v>9</v>
      </c>
    </row>
    <row r="4" spans="1:6" ht="12.75">
      <c r="A4" s="2" t="s">
        <v>4</v>
      </c>
      <c r="B4" s="2">
        <v>12</v>
      </c>
      <c r="C4" s="2"/>
      <c r="D4" s="2" t="s">
        <v>5</v>
      </c>
      <c r="F4" s="2">
        <v>12</v>
      </c>
    </row>
    <row r="5" spans="1:6" ht="12.75">
      <c r="A5" s="2"/>
      <c r="B5" s="2"/>
      <c r="C5" s="2"/>
      <c r="D5" s="2" t="s">
        <v>6</v>
      </c>
      <c r="F5" s="2">
        <v>9</v>
      </c>
    </row>
    <row r="6" spans="1:6" ht="12.75">
      <c r="A6" s="2"/>
      <c r="B6" s="2"/>
      <c r="C6" s="2"/>
      <c r="D6" s="2"/>
      <c r="E6" s="2"/>
      <c r="F6" s="2"/>
    </row>
    <row r="7" spans="1:6" ht="12.75">
      <c r="A7" s="2" t="s">
        <v>7</v>
      </c>
      <c r="B7" s="2">
        <v>40</v>
      </c>
      <c r="C7" s="2"/>
      <c r="D7" s="2"/>
      <c r="E7" s="2"/>
      <c r="F7" s="2"/>
    </row>
    <row r="8" spans="1:6" ht="12.75">
      <c r="A8" s="2"/>
      <c r="B8" s="2"/>
      <c r="C8" s="2"/>
      <c r="D8" s="2"/>
      <c r="E8" s="2"/>
      <c r="F8" s="2"/>
    </row>
    <row r="9" spans="1:6" ht="12.75">
      <c r="A9" s="5" t="s">
        <v>8</v>
      </c>
      <c r="B9" s="5" t="s">
        <v>9</v>
      </c>
      <c r="C9" s="5"/>
      <c r="D9" s="5"/>
      <c r="E9" s="5" t="s">
        <v>10</v>
      </c>
      <c r="F9" s="5" t="s">
        <v>11</v>
      </c>
    </row>
    <row r="10" spans="1:6" ht="12.75">
      <c r="A10" s="5" t="s">
        <v>12</v>
      </c>
      <c r="B10" s="5" t="s">
        <v>13</v>
      </c>
      <c r="C10" s="5" t="s">
        <v>14</v>
      </c>
      <c r="D10" s="5" t="s">
        <v>15</v>
      </c>
      <c r="E10" s="7" t="s">
        <v>16</v>
      </c>
      <c r="F10" s="5" t="s">
        <v>17</v>
      </c>
    </row>
    <row r="11" spans="1:6" ht="12.75">
      <c r="A11" s="5">
        <v>18</v>
      </c>
      <c r="B11" s="15">
        <f>MAX(0,A11-$B$7)</f>
        <v>0</v>
      </c>
      <c r="C11" s="5">
        <f>MAX(0,$B$7-A11)</f>
        <v>22</v>
      </c>
      <c r="D11" s="3">
        <f>IF(C11&gt;0,A11*$F$4,$B$7*$F$4+B11*$F$5)</f>
        <v>216</v>
      </c>
      <c r="E11" s="3">
        <f aca="true" t="shared" si="0" ref="E11:E17">A11*$F$3</f>
        <v>162</v>
      </c>
      <c r="F11" s="8">
        <f>D11-E11</f>
        <v>54</v>
      </c>
    </row>
    <row r="12" spans="1:6" ht="12.75">
      <c r="A12" s="6">
        <v>22</v>
      </c>
      <c r="B12" s="15">
        <f aca="true" t="shared" si="1" ref="B12:B17">MAX(0,A12-$B$7)</f>
        <v>0</v>
      </c>
      <c r="C12" s="5">
        <f aca="true" t="shared" si="2" ref="C12:C17">MAX(0,$B$7-A12)</f>
        <v>18</v>
      </c>
      <c r="D12" s="3">
        <f aca="true" t="shared" si="3" ref="D12:D17">IF(C12&gt;0,A12*$F$4,$B$7*$F$4+B12*$F$5)</f>
        <v>264</v>
      </c>
      <c r="E12" s="3">
        <f t="shared" si="0"/>
        <v>198</v>
      </c>
      <c r="F12" s="8">
        <f aca="true" t="shared" si="4" ref="F12:F17">D12-E12</f>
        <v>66</v>
      </c>
    </row>
    <row r="13" spans="1:6" ht="12.75">
      <c r="A13" s="6">
        <v>26</v>
      </c>
      <c r="B13" s="15">
        <f t="shared" si="1"/>
        <v>0</v>
      </c>
      <c r="C13" s="5">
        <f t="shared" si="2"/>
        <v>14</v>
      </c>
      <c r="D13" s="3">
        <f t="shared" si="3"/>
        <v>312</v>
      </c>
      <c r="E13" s="3">
        <f t="shared" si="0"/>
        <v>234</v>
      </c>
      <c r="F13" s="8">
        <f t="shared" si="4"/>
        <v>78</v>
      </c>
    </row>
    <row r="14" spans="1:6" ht="12.75">
      <c r="A14" s="6">
        <v>30</v>
      </c>
      <c r="B14" s="15">
        <f t="shared" si="1"/>
        <v>0</v>
      </c>
      <c r="C14" s="5">
        <f t="shared" si="2"/>
        <v>10</v>
      </c>
      <c r="D14" s="3">
        <f t="shared" si="3"/>
        <v>360</v>
      </c>
      <c r="E14" s="3">
        <f t="shared" si="0"/>
        <v>270</v>
      </c>
      <c r="F14" s="8">
        <f t="shared" si="4"/>
        <v>90</v>
      </c>
    </row>
    <row r="15" spans="1:6" ht="12.75">
      <c r="A15" s="6">
        <v>34</v>
      </c>
      <c r="B15" s="15">
        <f t="shared" si="1"/>
        <v>0</v>
      </c>
      <c r="C15" s="5">
        <f t="shared" si="2"/>
        <v>6</v>
      </c>
      <c r="D15" s="3">
        <f t="shared" si="3"/>
        <v>408</v>
      </c>
      <c r="E15" s="3">
        <f t="shared" si="0"/>
        <v>306</v>
      </c>
      <c r="F15" s="8">
        <f t="shared" si="4"/>
        <v>102</v>
      </c>
    </row>
    <row r="16" spans="1:6" ht="12.75">
      <c r="A16" s="6">
        <v>38</v>
      </c>
      <c r="B16" s="15">
        <f t="shared" si="1"/>
        <v>0</v>
      </c>
      <c r="C16" s="5">
        <f t="shared" si="2"/>
        <v>2</v>
      </c>
      <c r="D16" s="3">
        <f t="shared" si="3"/>
        <v>456</v>
      </c>
      <c r="E16" s="3">
        <f t="shared" si="0"/>
        <v>342</v>
      </c>
      <c r="F16" s="8">
        <f t="shared" si="4"/>
        <v>114</v>
      </c>
    </row>
    <row r="17" spans="1:6" ht="12.75">
      <c r="A17" s="6">
        <v>42</v>
      </c>
      <c r="B17" s="15">
        <f t="shared" si="1"/>
        <v>2</v>
      </c>
      <c r="C17" s="5">
        <f t="shared" si="2"/>
        <v>0</v>
      </c>
      <c r="D17" s="3">
        <f t="shared" si="3"/>
        <v>498</v>
      </c>
      <c r="E17" s="3">
        <f t="shared" si="0"/>
        <v>378</v>
      </c>
      <c r="F17" s="8">
        <f t="shared" si="4"/>
        <v>120</v>
      </c>
    </row>
    <row r="18" spans="1:6" ht="12.75">
      <c r="A18" s="6"/>
      <c r="B18" s="4"/>
      <c r="C18" s="2"/>
      <c r="D18" s="3"/>
      <c r="E18" s="3"/>
      <c r="F18" s="8"/>
    </row>
    <row r="19" spans="1:6" ht="12.75">
      <c r="A19" s="6"/>
      <c r="B19" s="4"/>
      <c r="C19" s="2"/>
      <c r="D19" s="3"/>
      <c r="E19" s="3"/>
      <c r="F19" s="8"/>
    </row>
    <row r="20" spans="1:6" ht="12.75">
      <c r="A20" s="6"/>
      <c r="B20" s="4"/>
      <c r="C20" s="2"/>
      <c r="D20" s="3"/>
      <c r="E20" s="3"/>
      <c r="F20" s="8"/>
    </row>
    <row r="21" spans="1:6" ht="12.75">
      <c r="A21" s="6"/>
      <c r="B21" s="4"/>
      <c r="C21" s="2"/>
      <c r="D21" s="3"/>
      <c r="E21" s="3"/>
      <c r="F21" s="8"/>
    </row>
    <row r="22" spans="1:6" ht="12.75">
      <c r="A22" s="6"/>
      <c r="B22" s="4"/>
      <c r="C22" s="2"/>
      <c r="D22" s="3"/>
      <c r="E22" s="3"/>
      <c r="F22" s="8"/>
    </row>
    <row r="23" spans="1:6" ht="12.75">
      <c r="A23" s="6"/>
      <c r="B23" s="4"/>
      <c r="C23" s="2"/>
      <c r="D23" s="3"/>
      <c r="E23" s="3"/>
      <c r="F23" s="8"/>
    </row>
  </sheetData>
  <printOptions gridLines="1" headings="1"/>
  <pageMargins left="0.75" right="0.75" top="1" bottom="1" header="0.5" footer="0.5"/>
  <pageSetup horizontalDpi="300" verticalDpi="300" orientation="portrait" scale="95"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6">
      <selection activeCell="A1" sqref="A1"/>
    </sheetView>
  </sheetViews>
  <sheetFormatPr defaultColWidth="9.140625" defaultRowHeight="12.75"/>
  <sheetData/>
  <printOptions/>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9:H34"/>
  <sheetViews>
    <sheetView workbookViewId="0" topLeftCell="A53">
      <selection activeCell="I33" sqref="I33"/>
    </sheetView>
  </sheetViews>
  <sheetFormatPr defaultColWidth="9.140625" defaultRowHeight="12.75"/>
  <cols>
    <col min="1" max="1" width="16.8515625" style="0" customWidth="1"/>
    <col min="2" max="2" width="11.00390625" style="0" customWidth="1"/>
    <col min="3" max="3" width="11.421875" style="0" customWidth="1"/>
    <col min="4" max="4" width="12.140625" style="0" customWidth="1"/>
    <col min="5" max="5" width="11.140625" style="0" customWidth="1"/>
    <col min="6" max="6" width="12.00390625" style="0" customWidth="1"/>
    <col min="7" max="7" width="11.421875" style="0" customWidth="1"/>
    <col min="8" max="8" width="11.00390625" style="0" customWidth="1"/>
  </cols>
  <sheetData>
    <row r="9" ht="12.75">
      <c r="F9" s="1"/>
    </row>
    <row r="10" spans="1:8" ht="12.75">
      <c r="A10" s="9" t="s">
        <v>18</v>
      </c>
      <c r="B10" s="9" t="s">
        <v>19</v>
      </c>
      <c r="C10" s="9" t="s">
        <v>20</v>
      </c>
      <c r="D10" s="9" t="s">
        <v>21</v>
      </c>
      <c r="E10" s="9" t="s">
        <v>22</v>
      </c>
      <c r="F10" s="9" t="s">
        <v>23</v>
      </c>
      <c r="G10" s="9" t="s">
        <v>24</v>
      </c>
      <c r="H10" s="9" t="s">
        <v>25</v>
      </c>
    </row>
    <row r="11" spans="1:8" ht="12.75">
      <c r="A11" s="10" t="s">
        <v>26</v>
      </c>
      <c r="B11" s="11">
        <v>10000</v>
      </c>
      <c r="C11" s="11">
        <v>10000</v>
      </c>
      <c r="D11" s="11">
        <v>10000</v>
      </c>
      <c r="E11" s="11">
        <v>10000</v>
      </c>
      <c r="F11" s="11">
        <v>10000</v>
      </c>
      <c r="G11" s="11">
        <v>10000</v>
      </c>
      <c r="H11" s="11">
        <v>10000</v>
      </c>
    </row>
    <row r="12" spans="1:8" ht="12.75">
      <c r="A12" s="12" t="s">
        <v>27</v>
      </c>
      <c r="B12" s="13">
        <v>50.0508056334107</v>
      </c>
      <c r="C12" s="13">
        <v>58.88896682116326</v>
      </c>
      <c r="D12" s="13">
        <v>66.05522630684355</v>
      </c>
      <c r="E12" s="13">
        <v>71.17564624093569</v>
      </c>
      <c r="F12" s="13">
        <v>74.19380728326199</v>
      </c>
      <c r="G12" s="13">
        <v>75.20106535876918</v>
      </c>
      <c r="H12" s="13">
        <v>74.47971903175534</v>
      </c>
    </row>
    <row r="13" spans="1:8" ht="12.75">
      <c r="A13" s="12" t="s">
        <v>28</v>
      </c>
      <c r="B13" s="13">
        <v>54</v>
      </c>
      <c r="C13" s="13">
        <v>66</v>
      </c>
      <c r="D13" s="13">
        <v>78</v>
      </c>
      <c r="E13" s="13">
        <v>90</v>
      </c>
      <c r="F13" s="13">
        <v>86.72408294734873</v>
      </c>
      <c r="G13" s="13">
        <v>82.72408294734873</v>
      </c>
      <c r="H13" s="13">
        <v>78.72408294734873</v>
      </c>
    </row>
    <row r="14" spans="1:8" ht="12.75">
      <c r="A14" s="12" t="s">
        <v>29</v>
      </c>
      <c r="B14" s="13">
        <v>54</v>
      </c>
      <c r="C14" s="13">
        <v>66</v>
      </c>
      <c r="D14" s="13">
        <v>78</v>
      </c>
      <c r="E14" s="13">
        <v>90</v>
      </c>
      <c r="F14" s="13">
        <v>102</v>
      </c>
      <c r="G14" s="13">
        <v>114</v>
      </c>
      <c r="H14" s="13">
        <v>126</v>
      </c>
    </row>
    <row r="15" spans="1:8" ht="12.75">
      <c r="A15" s="12" t="s">
        <v>30</v>
      </c>
      <c r="B15" s="13">
        <v>12.69459652817064</v>
      </c>
      <c r="C15" s="13">
        <v>17.300387776953553</v>
      </c>
      <c r="D15" s="13">
        <v>22.5146993207638</v>
      </c>
      <c r="E15" s="13">
        <v>27.967985214062676</v>
      </c>
      <c r="F15" s="13">
        <v>33.22470457562128</v>
      </c>
      <c r="G15" s="13">
        <v>37.84810842759308</v>
      </c>
      <c r="H15" s="13">
        <v>41.524258970098245</v>
      </c>
    </row>
    <row r="16" spans="1:8" ht="12.75">
      <c r="A16" s="12" t="s">
        <v>31</v>
      </c>
      <c r="B16" s="13">
        <v>161.1527810130421</v>
      </c>
      <c r="C16" s="13">
        <v>299.3034172329639</v>
      </c>
      <c r="D16" s="13">
        <v>506.9116855044019</v>
      </c>
      <c r="E16" s="13">
        <v>782.2081969340284</v>
      </c>
      <c r="F16" s="13">
        <v>1103.8809941373095</v>
      </c>
      <c r="G16" s="13">
        <v>1432.4793115468424</v>
      </c>
      <c r="H16" s="13">
        <v>1724.2640830157845</v>
      </c>
    </row>
    <row r="17" spans="1:8" ht="12.75">
      <c r="A17" s="12" t="s">
        <v>32</v>
      </c>
      <c r="B17" s="14">
        <v>-4.19501719429872</v>
      </c>
      <c r="C17" s="14">
        <v>-3.098208312681226</v>
      </c>
      <c r="D17" s="14">
        <v>-2.3032857673883704</v>
      </c>
      <c r="E17" s="14">
        <v>-1.7049405953830037</v>
      </c>
      <c r="F17" s="14">
        <v>-1.2470491554409937</v>
      </c>
      <c r="G17" s="14">
        <v>-0.8914167369463436</v>
      </c>
      <c r="H17" s="14">
        <v>-0.6171055458314614</v>
      </c>
    </row>
    <row r="18" spans="1:8" ht="12.75">
      <c r="A18" s="12" t="s">
        <v>33</v>
      </c>
      <c r="B18" s="14">
        <v>23.300885433023584</v>
      </c>
      <c r="C18" s="14">
        <v>13.720131153094547</v>
      </c>
      <c r="D18" s="14">
        <v>8.55458438872647</v>
      </c>
      <c r="E18" s="14">
        <v>5.694940409651667</v>
      </c>
      <c r="F18" s="14">
        <v>4.107438522485145</v>
      </c>
      <c r="G18" s="14">
        <v>3.257339628659066</v>
      </c>
      <c r="H18" s="14">
        <v>2.8515835394895843</v>
      </c>
    </row>
    <row r="19" spans="1:8" ht="12.75">
      <c r="A19" s="12" t="s">
        <v>34</v>
      </c>
      <c r="B19" s="14">
        <v>0.25363420962991545</v>
      </c>
      <c r="C19" s="14">
        <v>0.29377978101555374</v>
      </c>
      <c r="D19" s="14">
        <v>0.3408466003307175</v>
      </c>
      <c r="E19" s="14">
        <v>0.39294318620429014</v>
      </c>
      <c r="F19" s="14">
        <v>0.4478096729660175</v>
      </c>
      <c r="G19" s="14">
        <v>0.5032921840538741</v>
      </c>
      <c r="H19" s="14">
        <v>0.5575243772387738</v>
      </c>
    </row>
    <row r="20" spans="1:8" ht="12.75">
      <c r="A20" s="12" t="s">
        <v>35</v>
      </c>
      <c r="B20" s="13">
        <v>-75.81356415131901</v>
      </c>
      <c r="C20" s="13">
        <v>-79.81356415131901</v>
      </c>
      <c r="D20" s="13">
        <v>-83.81356415131901</v>
      </c>
      <c r="E20" s="13">
        <v>-87.81356415131901</v>
      </c>
      <c r="F20" s="13">
        <v>-91.81356415131901</v>
      </c>
      <c r="G20" s="13">
        <v>-95.81356415131901</v>
      </c>
      <c r="H20" s="13">
        <v>-99.81356415131904</v>
      </c>
    </row>
    <row r="21" spans="1:8" ht="12.75">
      <c r="A21" s="12" t="s">
        <v>36</v>
      </c>
      <c r="B21" s="13">
        <v>54</v>
      </c>
      <c r="C21" s="13">
        <v>66</v>
      </c>
      <c r="D21" s="13">
        <v>78</v>
      </c>
      <c r="E21" s="13">
        <v>90</v>
      </c>
      <c r="F21" s="13">
        <v>102</v>
      </c>
      <c r="G21" s="13">
        <v>114</v>
      </c>
      <c r="H21" s="13">
        <v>126</v>
      </c>
    </row>
    <row r="22" spans="1:8" ht="12.75">
      <c r="A22" s="12" t="s">
        <v>37</v>
      </c>
      <c r="B22" s="13">
        <v>129.813564151319</v>
      </c>
      <c r="C22" s="13">
        <v>145.813564151319</v>
      </c>
      <c r="D22" s="13">
        <v>161.813564151319</v>
      </c>
      <c r="E22" s="13">
        <v>177.813564151319</v>
      </c>
      <c r="F22" s="13">
        <v>193.813564151319</v>
      </c>
      <c r="G22" s="13">
        <v>209.813564151319</v>
      </c>
      <c r="H22" s="13">
        <v>225.81356415131904</v>
      </c>
    </row>
    <row r="23" spans="1:8" ht="12.75">
      <c r="A23" s="12" t="s">
        <v>38</v>
      </c>
      <c r="B23" s="13">
        <v>0.1269459652817064</v>
      </c>
      <c r="C23" s="13">
        <v>0.17300387776953555</v>
      </c>
      <c r="D23" s="13">
        <v>0.22514699320763798</v>
      </c>
      <c r="E23" s="13">
        <v>0.27967985214062674</v>
      </c>
      <c r="F23" s="13">
        <v>0.3322470457562128</v>
      </c>
      <c r="G23" s="13">
        <v>0.3784810842759308</v>
      </c>
      <c r="H23" s="13">
        <v>0.41524258970098243</v>
      </c>
    </row>
    <row r="33" spans="1:8" ht="12.75">
      <c r="A33" t="s">
        <v>39</v>
      </c>
      <c r="B33">
        <f>B12-NORMSINV(0.95)*B23</f>
        <v>49.84199818151941</v>
      </c>
      <c r="C33">
        <f aca="true" t="shared" si="0" ref="C33:H33">C12-NORMSINV(0.95)*C23</f>
        <v>58.604400873720934</v>
      </c>
      <c r="D33">
        <f t="shared" si="0"/>
        <v>65.68489259951896</v>
      </c>
      <c r="E33">
        <f t="shared" si="0"/>
        <v>70.71561399697093</v>
      </c>
      <c r="F33">
        <f t="shared" si="0"/>
        <v>73.64730973315228</v>
      </c>
      <c r="G33">
        <f t="shared" si="0"/>
        <v>74.57851961167644</v>
      </c>
      <c r="H33">
        <f t="shared" si="0"/>
        <v>73.79670601216237</v>
      </c>
    </row>
    <row r="34" spans="1:8" ht="12.75">
      <c r="A34" t="s">
        <v>40</v>
      </c>
      <c r="B34">
        <f>B12+NORMSINV(0.95)*B23</f>
        <v>50.259613085301986</v>
      </c>
      <c r="C34">
        <f aca="true" t="shared" si="1" ref="C34:H34">C12+NORMSINV(0.95)*C23</f>
        <v>59.17353276860558</v>
      </c>
      <c r="D34">
        <f t="shared" si="1"/>
        <v>66.42556001416814</v>
      </c>
      <c r="E34">
        <f t="shared" si="1"/>
        <v>71.63567848490045</v>
      </c>
      <c r="F34">
        <f t="shared" si="1"/>
        <v>74.7403048333717</v>
      </c>
      <c r="G34">
        <f t="shared" si="1"/>
        <v>75.82361110586193</v>
      </c>
      <c r="H34">
        <f t="shared" si="1"/>
        <v>75.1627320513483</v>
      </c>
    </row>
  </sheetData>
  <printOptions gridLines="1" headings="1"/>
  <pageMargins left="0.75" right="0.75" top="1" bottom="1" header="0.5" footer="0.5"/>
  <pageSetup horizontalDpi="300" verticalDpi="300" orientation="portrait" scale="80"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H23"/>
  <sheetViews>
    <sheetView workbookViewId="0" topLeftCell="A22">
      <selection activeCell="A12" sqref="A12"/>
    </sheetView>
  </sheetViews>
  <sheetFormatPr defaultColWidth="9.140625" defaultRowHeight="12.75"/>
  <cols>
    <col min="2" max="2" width="11.57421875" style="0" customWidth="1"/>
    <col min="3" max="4" width="11.140625" style="0" customWidth="1"/>
    <col min="5" max="5" width="10.57421875" style="0" customWidth="1"/>
    <col min="6" max="6" width="10.8515625" style="0" customWidth="1"/>
    <col min="7" max="7" width="10.421875" style="0" customWidth="1"/>
    <col min="8" max="8" width="10.57421875" style="0" customWidth="1"/>
  </cols>
  <sheetData>
    <row r="1" ht="12.75">
      <c r="A1" s="18"/>
    </row>
    <row r="5" ht="12.75">
      <c r="C5" s="17"/>
    </row>
    <row r="10" spans="1:8" ht="12.75">
      <c r="A10" s="9" t="s">
        <v>41</v>
      </c>
      <c r="B10" s="9" t="s">
        <v>19</v>
      </c>
      <c r="C10" s="9" t="s">
        <v>20</v>
      </c>
      <c r="D10" s="9" t="s">
        <v>21</v>
      </c>
      <c r="E10" s="9" t="s">
        <v>22</v>
      </c>
      <c r="F10" s="9" t="s">
        <v>23</v>
      </c>
      <c r="G10" s="9" t="s">
        <v>24</v>
      </c>
      <c r="H10" s="9" t="s">
        <v>25</v>
      </c>
    </row>
    <row r="11" spans="1:8" ht="12.75">
      <c r="A11" s="10" t="s">
        <v>26</v>
      </c>
      <c r="B11" s="11">
        <v>10000</v>
      </c>
      <c r="C11" s="11">
        <v>10000</v>
      </c>
      <c r="D11" s="11">
        <v>10000</v>
      </c>
      <c r="E11" s="11">
        <v>10000</v>
      </c>
      <c r="F11" s="11">
        <v>10000</v>
      </c>
      <c r="G11" s="11">
        <v>10000</v>
      </c>
      <c r="H11" s="11">
        <v>10000</v>
      </c>
    </row>
    <row r="12" spans="1:8" ht="12.75">
      <c r="A12" s="12" t="s">
        <v>27</v>
      </c>
      <c r="B12" s="13">
        <v>42.15241690023209</v>
      </c>
      <c r="C12" s="13">
        <v>44.66690046348978</v>
      </c>
      <c r="D12" s="13">
        <v>42.16567892053065</v>
      </c>
      <c r="E12" s="13">
        <v>33.52693872280706</v>
      </c>
      <c r="F12" s="13">
        <v>18.581421849785965</v>
      </c>
      <c r="G12" s="13">
        <v>-2.396803923692437</v>
      </c>
      <c r="H12" s="13">
        <v>-28.56084290473397</v>
      </c>
    </row>
    <row r="13" spans="1:8" ht="12.75">
      <c r="A13" s="12" t="s">
        <v>28</v>
      </c>
      <c r="B13" s="13">
        <v>54</v>
      </c>
      <c r="C13" s="13">
        <v>66</v>
      </c>
      <c r="D13" s="13">
        <v>78</v>
      </c>
      <c r="E13" s="13">
        <v>90</v>
      </c>
      <c r="F13" s="13">
        <v>56.172248842046315</v>
      </c>
      <c r="G13" s="13">
        <v>20.172248842046315</v>
      </c>
      <c r="H13" s="13">
        <v>-15.827751157953685</v>
      </c>
    </row>
    <row r="14" spans="1:8" ht="12.75">
      <c r="A14" s="12" t="s">
        <v>29</v>
      </c>
      <c r="B14" s="13">
        <v>54</v>
      </c>
      <c r="C14" s="13">
        <v>66</v>
      </c>
      <c r="D14" s="13">
        <v>78</v>
      </c>
      <c r="E14" s="13">
        <v>90</v>
      </c>
      <c r="F14" s="13">
        <v>102</v>
      </c>
      <c r="G14" s="13">
        <v>114</v>
      </c>
      <c r="H14" s="13">
        <v>126</v>
      </c>
    </row>
    <row r="15" spans="1:8" ht="12.75">
      <c r="A15" s="12" t="s">
        <v>30</v>
      </c>
      <c r="B15" s="13">
        <v>38.083789584511926</v>
      </c>
      <c r="C15" s="13">
        <v>51.90116333086066</v>
      </c>
      <c r="D15" s="13">
        <v>67.5440979622914</v>
      </c>
      <c r="E15" s="13">
        <v>83.90395564218802</v>
      </c>
      <c r="F15" s="13">
        <v>99.67411372686384</v>
      </c>
      <c r="G15" s="13">
        <v>113.54432528277924</v>
      </c>
      <c r="H15" s="13">
        <v>124.57277691029473</v>
      </c>
    </row>
    <row r="16" spans="1:8" ht="12.75">
      <c r="A16" s="12" t="s">
        <v>31</v>
      </c>
      <c r="B16" s="13">
        <v>1450.375029117379</v>
      </c>
      <c r="C16" s="13">
        <v>2693.7307550966752</v>
      </c>
      <c r="D16" s="13">
        <v>4562.205169539617</v>
      </c>
      <c r="E16" s="13">
        <v>7039.873772406255</v>
      </c>
      <c r="F16" s="13">
        <v>9934.928947235785</v>
      </c>
      <c r="G16" s="13">
        <v>12892.313803921581</v>
      </c>
      <c r="H16" s="13">
        <v>15518.376747142062</v>
      </c>
    </row>
    <row r="17" spans="1:8" ht="12.75">
      <c r="A17" s="12" t="s">
        <v>32</v>
      </c>
      <c r="B17" s="14">
        <v>-4.19501719429872</v>
      </c>
      <c r="C17" s="14">
        <v>-3.098208312681226</v>
      </c>
      <c r="D17" s="14">
        <v>-2.3032857673883704</v>
      </c>
      <c r="E17" s="14">
        <v>-1.7049405953830037</v>
      </c>
      <c r="F17" s="14">
        <v>-1.2470491554409937</v>
      </c>
      <c r="G17" s="14">
        <v>-0.8914167369463436</v>
      </c>
      <c r="H17" s="14">
        <v>-0.6171055458314614</v>
      </c>
    </row>
    <row r="18" spans="1:8" ht="12.75">
      <c r="A18" s="12" t="s">
        <v>33</v>
      </c>
      <c r="B18" s="14">
        <v>23.300885433023584</v>
      </c>
      <c r="C18" s="14">
        <v>13.720131153094547</v>
      </c>
      <c r="D18" s="14">
        <v>8.55458438872647</v>
      </c>
      <c r="E18" s="14">
        <v>5.694940409651666</v>
      </c>
      <c r="F18" s="14">
        <v>4.107438522485145</v>
      </c>
      <c r="G18" s="14">
        <v>3.257339628659066</v>
      </c>
      <c r="H18" s="14">
        <v>2.8515835394895843</v>
      </c>
    </row>
    <row r="19" spans="1:8" ht="12.75">
      <c r="A19" s="12" t="s">
        <v>34</v>
      </c>
      <c r="B19" s="14">
        <v>0.9034781961530237</v>
      </c>
      <c r="C19" s="14">
        <v>1.1619602612293207</v>
      </c>
      <c r="D19" s="14">
        <v>1.6018738389008573</v>
      </c>
      <c r="E19" s="14">
        <v>2.502583261057218</v>
      </c>
      <c r="F19" s="14">
        <v>5.3641811984378345</v>
      </c>
      <c r="G19" s="14">
        <v>-47.37322238185283</v>
      </c>
      <c r="H19" s="14">
        <v>-4.361663180803629</v>
      </c>
    </row>
    <row r="20" spans="1:8" ht="12.75">
      <c r="A20" s="12" t="s">
        <v>35</v>
      </c>
      <c r="B20" s="13">
        <v>-335.440692453957</v>
      </c>
      <c r="C20" s="13">
        <v>-371.440692453957</v>
      </c>
      <c r="D20" s="13">
        <v>-407.440692453957</v>
      </c>
      <c r="E20" s="13">
        <v>-443.440692453957</v>
      </c>
      <c r="F20" s="13">
        <v>-479.440692453957</v>
      </c>
      <c r="G20" s="13">
        <v>-515.440692453957</v>
      </c>
      <c r="H20" s="13">
        <v>-551.440692453957</v>
      </c>
    </row>
    <row r="21" spans="1:8" ht="12.75">
      <c r="A21" s="12" t="s">
        <v>36</v>
      </c>
      <c r="B21" s="13">
        <v>54</v>
      </c>
      <c r="C21" s="13">
        <v>66</v>
      </c>
      <c r="D21" s="13">
        <v>78</v>
      </c>
      <c r="E21" s="13">
        <v>90</v>
      </c>
      <c r="F21" s="13">
        <v>102</v>
      </c>
      <c r="G21" s="13">
        <v>114</v>
      </c>
      <c r="H21" s="13">
        <v>126</v>
      </c>
    </row>
    <row r="22" spans="1:8" ht="12.75">
      <c r="A22" s="12" t="s">
        <v>37</v>
      </c>
      <c r="B22" s="13">
        <v>389.440692453957</v>
      </c>
      <c r="C22" s="13">
        <v>437.440692453957</v>
      </c>
      <c r="D22" s="13">
        <v>485.440692453957</v>
      </c>
      <c r="E22" s="13">
        <v>533.440692453957</v>
      </c>
      <c r="F22" s="13">
        <v>581.440692453957</v>
      </c>
      <c r="G22" s="13">
        <v>629.440692453957</v>
      </c>
      <c r="H22" s="13">
        <v>677.440692453957</v>
      </c>
    </row>
    <row r="23" spans="1:8" ht="12.75">
      <c r="A23" s="12" t="s">
        <v>38</v>
      </c>
      <c r="B23" s="13">
        <v>0.38083789584511923</v>
      </c>
      <c r="C23" s="13">
        <v>0.5190116333086066</v>
      </c>
      <c r="D23" s="13">
        <v>0.6754409796229139</v>
      </c>
      <c r="E23" s="13">
        <v>0.8390395564218802</v>
      </c>
      <c r="F23" s="13">
        <v>0.9967411372686383</v>
      </c>
      <c r="G23" s="13">
        <v>1.1354432528277925</v>
      </c>
      <c r="H23" s="13">
        <v>1.2457277691029474</v>
      </c>
    </row>
  </sheetData>
  <printOptions gridLines="1" headings="1"/>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Julien Bramel</cp:lastModifiedBy>
  <cp:lastPrinted>1997-02-12T02:31:47Z</cp:lastPrinted>
  <dcterms:created xsi:type="dcterms:W3CDTF">1997-01-29T20:42:06Z</dcterms:created>
  <cp:category/>
  <cp:version/>
  <cp:contentType/>
  <cp:contentStatus/>
</cp:coreProperties>
</file>