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255" windowHeight="9045" activeTab="0"/>
  </bookViews>
  <sheets>
    <sheet name="Model" sheetId="1" r:id="rId1"/>
    <sheet name="Answer Report 1" sheetId="2" r:id="rId2"/>
    <sheet name="Sensitivity Report 1" sheetId="3" r:id="rId3"/>
  </sheets>
  <definedNames>
    <definedName name="anscount" hidden="1">8</definedName>
    <definedName name="_xlnm.Print_Area" localSheetId="0">'Model'!$A$1:$H$15</definedName>
    <definedName name="sencount" hidden="1">8</definedName>
    <definedName name="solver_adj" localSheetId="0" hidden="1">'Model'!$B$4:$D$4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'Model'!$F$10</definedName>
    <definedName name="solver_lhs2" localSheetId="0" hidden="1">'Model'!$B$4</definedName>
    <definedName name="solver_lhs3" localSheetId="0" hidden="1">'Model'!$B$4:$D$4</definedName>
    <definedName name="solver_lin" localSheetId="0" hidden="1">1</definedName>
    <definedName name="solver_neg" localSheetId="0" hidden="1">1</definedName>
    <definedName name="solver_num" localSheetId="0" hidden="1">3</definedName>
    <definedName name="solver_nwt" localSheetId="0" hidden="1">1</definedName>
    <definedName name="solver_opt" localSheetId="0" hidden="1">'Model'!$H$14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1</definedName>
    <definedName name="solver_rhs1" localSheetId="0" hidden="1">'Model'!$H$10</definedName>
    <definedName name="solver_rhs2" localSheetId="0" hidden="1">'Model'!$F$4</definedName>
    <definedName name="solver_rhs3" localSheetId="0" hidden="1">'Model'!$H$4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<sst xmlns="http://schemas.openxmlformats.org/spreadsheetml/2006/main" count="112" uniqueCount="68">
  <si>
    <t>MEDIA.XLS</t>
  </si>
  <si>
    <t>Advertising Problem</t>
  </si>
  <si>
    <t>Number of Ads</t>
  </si>
  <si>
    <t>TV ads</t>
  </si>
  <si>
    <t>Cost per Ad</t>
  </si>
  <si>
    <t>Total Cost</t>
  </si>
  <si>
    <t>Total</t>
  </si>
  <si>
    <t>Purchase</t>
  </si>
  <si>
    <t>Newsweek</t>
  </si>
  <si>
    <t>Exposures per Ad (in M)</t>
  </si>
  <si>
    <t>Max # of Ads</t>
  </si>
  <si>
    <t>per medium</t>
  </si>
  <si>
    <t>Total Exposures (in M)</t>
  </si>
  <si>
    <t>PC Mag.</t>
  </si>
  <si>
    <t>Expos.(in M)</t>
  </si>
  <si>
    <t>Prob. of</t>
  </si>
  <si>
    <t>Exp. Sales</t>
  </si>
  <si>
    <t>Other Limits</t>
  </si>
  <si>
    <t>Limit on TV Ads</t>
  </si>
  <si>
    <t>Microsoft Excel 8.0a Answer Report</t>
  </si>
  <si>
    <t>Worksheet: [media.xls]Model</t>
  </si>
  <si>
    <t>Target Cell (Max)</t>
  </si>
  <si>
    <t>Cell</t>
  </si>
  <si>
    <t>Name</t>
  </si>
  <si>
    <t>Original Value</t>
  </si>
  <si>
    <t>Final Value</t>
  </si>
  <si>
    <t>Adjustable Cells</t>
  </si>
  <si>
    <t>Constraints</t>
  </si>
  <si>
    <t>Cell Value</t>
  </si>
  <si>
    <t>Formula</t>
  </si>
  <si>
    <t>Status</t>
  </si>
  <si>
    <t>Slack</t>
  </si>
  <si>
    <t>$H$14</t>
  </si>
  <si>
    <t>$B$4</t>
  </si>
  <si>
    <t>Number of Ads TV ads</t>
  </si>
  <si>
    <t>$C$4</t>
  </si>
  <si>
    <t>Number of Ads Newsweek</t>
  </si>
  <si>
    <t>$D$4</t>
  </si>
  <si>
    <t>Number of Ads PC Mag.</t>
  </si>
  <si>
    <t>$F$10</t>
  </si>
  <si>
    <t>$F$10&lt;=$H$10</t>
  </si>
  <si>
    <t>Binding</t>
  </si>
  <si>
    <t>$B$4&lt;=$F$4</t>
  </si>
  <si>
    <t>Not Binding</t>
  </si>
  <si>
    <t>$B$4&lt;=$H$4</t>
  </si>
  <si>
    <t>$C$4&lt;=$H$4</t>
  </si>
  <si>
    <t>$D$4&lt;=$H$4</t>
  </si>
  <si>
    <t>Microsoft Excel 8.0a Sensitivity Report</t>
  </si>
  <si>
    <t>Final</t>
  </si>
  <si>
    <t>Value</t>
  </si>
  <si>
    <t>Reduced</t>
  </si>
  <si>
    <t>Cost</t>
  </si>
  <si>
    <t>Objective</t>
  </si>
  <si>
    <t>Coefficient</t>
  </si>
  <si>
    <t>Allowable</t>
  </si>
  <si>
    <t>Increase</t>
  </si>
  <si>
    <t>Decrease</t>
  </si>
  <si>
    <t>Shadow</t>
  </si>
  <si>
    <t>Price</t>
  </si>
  <si>
    <t>Constraint</t>
  </si>
  <si>
    <t>R.H. Side</t>
  </si>
  <si>
    <t>(in millions)</t>
  </si>
  <si>
    <t>(0.5)(T+P+C)</t>
  </si>
  <si>
    <t>Higher Income (&gt;$35,000)</t>
  </si>
  <si>
    <t>Lower Income (&lt;$35,000)</t>
  </si>
  <si>
    <t>Report Created: 1/25/1999 4:34:43 PM</t>
  </si>
  <si>
    <t>Higher Income (&gt;$35,000) (in millions)</t>
  </si>
  <si>
    <t>Higher Income (&gt;$35,000) Total Cost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</si>
</sst>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&quot;$&quot;* #,##0.0_);_(&quot;$&quot;* \(#,##0.0\);_(&quot;$&quot;* &quot;-&quot;??_);_(@_)"/>
    <numFmt numFmtId="167" formatCode="_(* #,##0.0_);_(* \(#,##0.0\);_(* &quot;-&quot;??_);_(@_)"/>
    <numFmt numFmtId="168" formatCode="_(* #,##0_);_(* \(#,##0\);_(* &quot;-&quot;??_);_(@_)"/>
    <numFmt numFmtId="169" formatCode="0.000"/>
    <numFmt numFmtId="170" formatCode="0.0%"/>
    <numFmt numFmtId="171" formatCode="_(* #,##0.000_);_(* \(#,##0.000\);_(* &quot;-&quot;??_);_(@_)"/>
    <numFmt numFmtId="172" formatCode="_(* #,##0.000_);_(* \(#,##0.000\);_(* &quot;-&quot;???_);_(@_)"/>
    <numFmt numFmtId="173" formatCode="#,##0.000_);\(#,##0.000\)"/>
    <numFmt numFmtId="174" formatCode="0.0000"/>
    <numFmt numFmtId="175" formatCode="0.00000"/>
    <numFmt numFmtId="176" formatCode="0.00000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10"/>
      <color indexed="1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164" fontId="0" fillId="0" borderId="0" xfId="17" applyNumberFormat="1" applyAlignment="1">
      <alignment/>
    </xf>
    <xf numFmtId="164" fontId="0" fillId="0" borderId="0" xfId="17" applyNumberFormat="1" applyBorder="1" applyAlignment="1">
      <alignment/>
    </xf>
    <xf numFmtId="164" fontId="0" fillId="0" borderId="0" xfId="17" applyNumberFormat="1" applyAlignment="1">
      <alignment horizontal="center"/>
    </xf>
    <xf numFmtId="1" fontId="0" fillId="0" borderId="0" xfId="17" applyNumberFormat="1" applyAlignment="1">
      <alignment horizontal="right"/>
    </xf>
    <xf numFmtId="170" fontId="0" fillId="0" borderId="0" xfId="19" applyNumberFormat="1" applyAlignment="1">
      <alignment horizontal="right"/>
    </xf>
    <xf numFmtId="171" fontId="0" fillId="0" borderId="4" xfId="15" applyNumberFormat="1" applyBorder="1" applyAlignment="1">
      <alignment horizontal="right"/>
    </xf>
    <xf numFmtId="171" fontId="0" fillId="0" borderId="5" xfId="0" applyNumberFormat="1" applyBorder="1" applyAlignment="1">
      <alignment horizontal="right"/>
    </xf>
    <xf numFmtId="171" fontId="0" fillId="0" borderId="6" xfId="0" applyNumberFormat="1" applyBorder="1" applyAlignment="1">
      <alignment horizontal="right"/>
    </xf>
    <xf numFmtId="171" fontId="0" fillId="0" borderId="7" xfId="0" applyNumberFormat="1" applyBorder="1" applyAlignment="1">
      <alignment horizontal="right"/>
    </xf>
    <xf numFmtId="171" fontId="0" fillId="0" borderId="8" xfId="0" applyNumberFormat="1" applyBorder="1" applyAlignment="1">
      <alignment horizontal="right"/>
    </xf>
    <xf numFmtId="171" fontId="0" fillId="0" borderId="9" xfId="0" applyNumberFormat="1" applyBorder="1" applyAlignment="1">
      <alignment horizontal="right"/>
    </xf>
    <xf numFmtId="173" fontId="0" fillId="0" borderId="4" xfId="15" applyNumberFormat="1" applyBorder="1" applyAlignment="1">
      <alignment horizontal="right"/>
    </xf>
    <xf numFmtId="173" fontId="0" fillId="0" borderId="5" xfId="15" applyNumberFormat="1" applyBorder="1" applyAlignment="1">
      <alignment horizontal="right"/>
    </xf>
    <xf numFmtId="173" fontId="0" fillId="0" borderId="6" xfId="15" applyNumberFormat="1" applyBorder="1" applyAlignment="1">
      <alignment horizontal="right"/>
    </xf>
    <xf numFmtId="173" fontId="0" fillId="0" borderId="7" xfId="15" applyNumberFormat="1" applyBorder="1" applyAlignment="1">
      <alignment horizontal="right"/>
    </xf>
    <xf numFmtId="173" fontId="0" fillId="0" borderId="8" xfId="15" applyNumberFormat="1" applyBorder="1" applyAlignment="1">
      <alignment horizontal="right"/>
    </xf>
    <xf numFmtId="173" fontId="0" fillId="0" borderId="9" xfId="15" applyNumberFormat="1" applyBorder="1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ont="1" applyBorder="1" applyAlignment="1">
      <alignment horizontal="right"/>
    </xf>
    <xf numFmtId="164" fontId="0" fillId="0" borderId="0" xfId="17" applyNumberFormat="1" applyAlignment="1">
      <alignment horizontal="right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NumberFormat="1" applyFill="1" applyBorder="1" applyAlignment="1">
      <alignment/>
    </xf>
    <xf numFmtId="0" fontId="0" fillId="0" borderId="10" xfId="0" applyNumberFormat="1" applyFill="1" applyBorder="1" applyAlignment="1">
      <alignment/>
    </xf>
    <xf numFmtId="164" fontId="0" fillId="0" borderId="11" xfId="0" applyNumberFormat="1" applyFill="1" applyBorder="1" applyAlignment="1">
      <alignment/>
    </xf>
    <xf numFmtId="176" fontId="2" fillId="0" borderId="12" xfId="15" applyNumberFormat="1" applyFont="1" applyBorder="1" applyAlignment="1">
      <alignment/>
    </xf>
    <xf numFmtId="176" fontId="0" fillId="0" borderId="10" xfId="0" applyNumberForma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4" width="9.7109375" style="0" customWidth="1"/>
    <col min="5" max="5" width="12.140625" style="0" customWidth="1"/>
    <col min="6" max="6" width="11.7109375" style="0" customWidth="1"/>
    <col min="7" max="7" width="3.00390625" style="0" customWidth="1"/>
    <col min="8" max="8" width="12.00390625" style="0" customWidth="1"/>
  </cols>
  <sheetData>
    <row r="1" spans="1:8" ht="12.75">
      <c r="A1" t="s">
        <v>0</v>
      </c>
      <c r="B1" s="1"/>
      <c r="C1" s="1" t="s">
        <v>1</v>
      </c>
      <c r="H1" s="2"/>
    </row>
    <row r="2" spans="2:8" ht="12.75">
      <c r="B2" s="1"/>
      <c r="C2" s="1"/>
      <c r="H2" s="2" t="s">
        <v>10</v>
      </c>
    </row>
    <row r="3" spans="2:8" ht="12.75">
      <c r="B3" s="2" t="s">
        <v>3</v>
      </c>
      <c r="C3" s="2" t="s">
        <v>8</v>
      </c>
      <c r="D3" s="2" t="s">
        <v>13</v>
      </c>
      <c r="E3" s="2"/>
      <c r="F3" s="2" t="s">
        <v>62</v>
      </c>
      <c r="H3" s="2" t="s">
        <v>11</v>
      </c>
    </row>
    <row r="4" spans="1:8" ht="12.75">
      <c r="A4" s="2" t="s">
        <v>2</v>
      </c>
      <c r="B4" s="6">
        <v>5</v>
      </c>
      <c r="C4" s="7">
        <v>0</v>
      </c>
      <c r="D4" s="8">
        <v>5</v>
      </c>
      <c r="F4" s="12">
        <f>0.5*SUM(B4:D4)</f>
        <v>5</v>
      </c>
      <c r="G4" s="11"/>
      <c r="H4" s="12">
        <v>5</v>
      </c>
    </row>
    <row r="5" spans="1:8" ht="12.75">
      <c r="A5" s="2" t="s">
        <v>17</v>
      </c>
      <c r="B5" s="27" t="str">
        <f>IF(B4&lt;=$H$4+0.00001,"&lt;=","Not &lt;=")</f>
        <v>&lt;=</v>
      </c>
      <c r="C5" s="27" t="str">
        <f>IF(C4&lt;=$H$4+0.00001,"&lt;=","Not &lt;=")</f>
        <v>&lt;=</v>
      </c>
      <c r="D5" s="27" t="str">
        <f>IF(D4&lt;=$H$4+0.00001,"&lt;=","Not &lt;=")</f>
        <v>&lt;=</v>
      </c>
      <c r="G5" s="11"/>
      <c r="H5" s="12"/>
    </row>
    <row r="6" spans="1:6" ht="12.75">
      <c r="A6" s="2" t="s">
        <v>18</v>
      </c>
      <c r="B6" s="28" t="str">
        <f>IF(B4&lt;=F4+0.00001,"&lt;=","Not &lt;=")</f>
        <v>&lt;=</v>
      </c>
      <c r="C6" s="3"/>
      <c r="D6" s="3"/>
      <c r="F6" s="2"/>
    </row>
    <row r="7" ht="12.75">
      <c r="F7" s="2"/>
    </row>
    <row r="8" spans="1:4" ht="12.75">
      <c r="A8" s="2" t="s">
        <v>4</v>
      </c>
      <c r="B8" s="9">
        <v>35000</v>
      </c>
      <c r="C8" s="10">
        <v>25000</v>
      </c>
      <c r="D8" s="10">
        <v>15000</v>
      </c>
    </row>
    <row r="9" spans="1:6" ht="12.75">
      <c r="A9" s="3" t="s">
        <v>9</v>
      </c>
      <c r="B9" s="4"/>
      <c r="C9" s="4"/>
      <c r="D9" s="4"/>
      <c r="F9" s="2" t="s">
        <v>5</v>
      </c>
    </row>
    <row r="10" spans="1:8" ht="12.75">
      <c r="A10" s="2" t="s">
        <v>63</v>
      </c>
      <c r="B10" s="14">
        <v>1</v>
      </c>
      <c r="C10" s="15">
        <v>0.75</v>
      </c>
      <c r="D10" s="16">
        <v>0.4</v>
      </c>
      <c r="F10" s="9">
        <f>SUMPRODUCT(B8:D8,B4:D4)</f>
        <v>250000</v>
      </c>
      <c r="G10" s="11" t="str">
        <f>IF(F10&lt;=H10+0.00001,"&lt;=","Not &lt;=")</f>
        <v>&lt;=</v>
      </c>
      <c r="H10" s="9">
        <v>250000</v>
      </c>
    </row>
    <row r="11" spans="1:4" ht="12.75">
      <c r="A11" s="2" t="s">
        <v>64</v>
      </c>
      <c r="B11" s="17">
        <v>1</v>
      </c>
      <c r="C11" s="18">
        <v>0.25</v>
      </c>
      <c r="D11" s="19">
        <v>0.2</v>
      </c>
    </row>
    <row r="12" spans="5:8" ht="12.75">
      <c r="E12" s="2" t="s">
        <v>6</v>
      </c>
      <c r="F12" s="2" t="s">
        <v>15</v>
      </c>
      <c r="H12" s="2" t="s">
        <v>16</v>
      </c>
    </row>
    <row r="13" spans="1:8" ht="13.5" thickBot="1">
      <c r="A13" s="2" t="s">
        <v>12</v>
      </c>
      <c r="B13" s="5"/>
      <c r="C13" s="4"/>
      <c r="D13" s="4"/>
      <c r="E13" s="2" t="s">
        <v>14</v>
      </c>
      <c r="F13" s="2" t="s">
        <v>7</v>
      </c>
      <c r="H13" s="2" t="s">
        <v>61</v>
      </c>
    </row>
    <row r="14" spans="1:8" ht="13.5" thickBot="1">
      <c r="A14" s="2" t="s">
        <v>63</v>
      </c>
      <c r="B14" s="20">
        <f aca="true" t="shared" si="0" ref="B14:D15">+B$4*B10</f>
        <v>5</v>
      </c>
      <c r="C14" s="21">
        <f t="shared" si="0"/>
        <v>0</v>
      </c>
      <c r="D14" s="22">
        <f t="shared" si="0"/>
        <v>2</v>
      </c>
      <c r="E14" s="26">
        <f>SUM(B14:D14)</f>
        <v>7</v>
      </c>
      <c r="F14" s="13">
        <v>0.014</v>
      </c>
      <c r="H14" s="34">
        <f>SUMPRODUCT(F14:F15,E14:E15)</f>
        <v>0.134</v>
      </c>
    </row>
    <row r="15" spans="1:6" ht="12.75">
      <c r="A15" s="2" t="s">
        <v>64</v>
      </c>
      <c r="B15" s="23">
        <f t="shared" si="0"/>
        <v>5</v>
      </c>
      <c r="C15" s="24">
        <f t="shared" si="0"/>
        <v>0</v>
      </c>
      <c r="D15" s="25">
        <f t="shared" si="0"/>
        <v>1</v>
      </c>
      <c r="E15" s="26">
        <f>SUM(B15:D15)</f>
        <v>6</v>
      </c>
      <c r="F15" s="13">
        <v>0.006</v>
      </c>
    </row>
  </sheetData>
  <printOptions headings="1"/>
  <pageMargins left="0.75" right="0.75" top="1" bottom="1" header="0.5" footer="0.5"/>
  <pageSetup horizontalDpi="300" verticalDpi="3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32.28125" style="0" bestFit="1" customWidth="1"/>
    <col min="4" max="4" width="14.140625" style="0" bestFit="1" customWidth="1"/>
    <col min="5" max="5" width="13.7109375" style="0" bestFit="1" customWidth="1"/>
    <col min="6" max="6" width="10.57421875" style="0" bestFit="1" customWidth="1"/>
    <col min="7" max="7" width="6.00390625" style="0" customWidth="1"/>
  </cols>
  <sheetData>
    <row r="1" ht="12.75">
      <c r="A1" s="1" t="s">
        <v>19</v>
      </c>
    </row>
    <row r="2" ht="12.75">
      <c r="A2" s="1" t="s">
        <v>20</v>
      </c>
    </row>
    <row r="3" ht="12.75">
      <c r="A3" s="1" t="s">
        <v>65</v>
      </c>
    </row>
    <row r="6" ht="13.5" thickBot="1">
      <c r="A6" t="s">
        <v>21</v>
      </c>
    </row>
    <row r="7" spans="2:5" ht="13.5" thickBot="1">
      <c r="B7" s="36" t="s">
        <v>22</v>
      </c>
      <c r="C7" s="36" t="s">
        <v>23</v>
      </c>
      <c r="D7" s="36" t="s">
        <v>24</v>
      </c>
      <c r="E7" s="36" t="s">
        <v>25</v>
      </c>
    </row>
    <row r="8" spans="2:5" ht="13.5" thickBot="1">
      <c r="B8" s="29" t="s">
        <v>32</v>
      </c>
      <c r="C8" s="29" t="s">
        <v>66</v>
      </c>
      <c r="D8" s="35">
        <v>0</v>
      </c>
      <c r="E8" s="35">
        <v>0.134</v>
      </c>
    </row>
    <row r="11" ht="13.5" thickBot="1">
      <c r="A11" t="s">
        <v>26</v>
      </c>
    </row>
    <row r="12" spans="2:5" ht="13.5" thickBot="1">
      <c r="B12" s="36" t="s">
        <v>22</v>
      </c>
      <c r="C12" s="36" t="s">
        <v>23</v>
      </c>
      <c r="D12" s="36" t="s">
        <v>24</v>
      </c>
      <c r="E12" s="36" t="s">
        <v>25</v>
      </c>
    </row>
    <row r="13" spans="2:5" ht="12.75">
      <c r="B13" s="30" t="s">
        <v>33</v>
      </c>
      <c r="C13" s="30" t="s">
        <v>34</v>
      </c>
      <c r="D13" s="31">
        <v>0</v>
      </c>
      <c r="E13" s="31">
        <v>5</v>
      </c>
    </row>
    <row r="14" spans="2:5" ht="12.75">
      <c r="B14" s="30" t="s">
        <v>35</v>
      </c>
      <c r="C14" s="30" t="s">
        <v>36</v>
      </c>
      <c r="D14" s="31">
        <v>0</v>
      </c>
      <c r="E14" s="31">
        <v>0</v>
      </c>
    </row>
    <row r="15" spans="2:5" ht="13.5" thickBot="1">
      <c r="B15" s="29" t="s">
        <v>37</v>
      </c>
      <c r="C15" s="29" t="s">
        <v>38</v>
      </c>
      <c r="D15" s="32">
        <v>0</v>
      </c>
      <c r="E15" s="32">
        <v>5</v>
      </c>
    </row>
    <row r="18" ht="13.5" thickBot="1">
      <c r="A18" t="s">
        <v>27</v>
      </c>
    </row>
    <row r="19" spans="2:7" ht="13.5" thickBot="1">
      <c r="B19" s="36" t="s">
        <v>22</v>
      </c>
      <c r="C19" s="36" t="s">
        <v>23</v>
      </c>
      <c r="D19" s="36" t="s">
        <v>28</v>
      </c>
      <c r="E19" s="36" t="s">
        <v>29</v>
      </c>
      <c r="F19" s="36" t="s">
        <v>30</v>
      </c>
      <c r="G19" s="36" t="s">
        <v>31</v>
      </c>
    </row>
    <row r="20" spans="2:7" ht="12.75">
      <c r="B20" s="30" t="s">
        <v>39</v>
      </c>
      <c r="C20" s="30" t="s">
        <v>67</v>
      </c>
      <c r="D20" s="33">
        <v>250000</v>
      </c>
      <c r="E20" s="30" t="s">
        <v>40</v>
      </c>
      <c r="F20" s="30" t="s">
        <v>41</v>
      </c>
      <c r="G20" s="30">
        <v>0</v>
      </c>
    </row>
    <row r="21" spans="2:7" ht="12.75">
      <c r="B21" s="30" t="s">
        <v>33</v>
      </c>
      <c r="C21" s="30" t="s">
        <v>34</v>
      </c>
      <c r="D21" s="31">
        <v>5</v>
      </c>
      <c r="E21" s="30" t="s">
        <v>42</v>
      </c>
      <c r="F21" s="30" t="s">
        <v>41</v>
      </c>
      <c r="G21" s="30">
        <v>0</v>
      </c>
    </row>
    <row r="22" spans="2:7" ht="12.75">
      <c r="B22" s="30" t="s">
        <v>33</v>
      </c>
      <c r="C22" s="30" t="s">
        <v>34</v>
      </c>
      <c r="D22" s="31">
        <v>5</v>
      </c>
      <c r="E22" s="30" t="s">
        <v>44</v>
      </c>
      <c r="F22" s="30" t="s">
        <v>41</v>
      </c>
      <c r="G22" s="30">
        <v>0</v>
      </c>
    </row>
    <row r="23" spans="2:7" ht="12.75">
      <c r="B23" s="30" t="s">
        <v>35</v>
      </c>
      <c r="C23" s="30" t="s">
        <v>36</v>
      </c>
      <c r="D23" s="31">
        <v>0</v>
      </c>
      <c r="E23" s="30" t="s">
        <v>45</v>
      </c>
      <c r="F23" s="30" t="s">
        <v>43</v>
      </c>
      <c r="G23" s="30">
        <v>5</v>
      </c>
    </row>
    <row r="24" spans="2:7" ht="13.5" thickBot="1">
      <c r="B24" s="29" t="s">
        <v>37</v>
      </c>
      <c r="C24" s="29" t="s">
        <v>38</v>
      </c>
      <c r="D24" s="32">
        <v>5</v>
      </c>
      <c r="E24" s="29" t="s">
        <v>46</v>
      </c>
      <c r="F24" s="29" t="s">
        <v>41</v>
      </c>
      <c r="G24" s="29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140625" style="0" bestFit="1" customWidth="1"/>
    <col min="3" max="3" width="31.28125" style="0" bestFit="1" customWidth="1"/>
    <col min="4" max="4" width="9.7109375" style="0" bestFit="1" customWidth="1"/>
    <col min="5" max="5" width="9.00390625" style="0" bestFit="1" customWidth="1"/>
    <col min="6" max="6" width="10.7109375" style="0" bestFit="1" customWidth="1"/>
    <col min="7" max="7" width="10.140625" style="0" bestFit="1" customWidth="1"/>
    <col min="8" max="8" width="12.00390625" style="0" bestFit="1" customWidth="1"/>
  </cols>
  <sheetData>
    <row r="1" ht="12.75">
      <c r="A1" s="1" t="s">
        <v>47</v>
      </c>
    </row>
    <row r="2" ht="12.75">
      <c r="A2" s="1" t="s">
        <v>20</v>
      </c>
    </row>
    <row r="3" ht="12.75">
      <c r="A3" s="1" t="s">
        <v>65</v>
      </c>
    </row>
    <row r="6" ht="13.5" thickBot="1">
      <c r="A6" t="s">
        <v>26</v>
      </c>
    </row>
    <row r="7" spans="2:8" ht="12.75">
      <c r="B7" s="37"/>
      <c r="C7" s="37"/>
      <c r="D7" s="37" t="s">
        <v>48</v>
      </c>
      <c r="E7" s="37" t="s">
        <v>50</v>
      </c>
      <c r="F7" s="37" t="s">
        <v>52</v>
      </c>
      <c r="G7" s="37" t="s">
        <v>54</v>
      </c>
      <c r="H7" s="37" t="s">
        <v>54</v>
      </c>
    </row>
    <row r="8" spans="2:8" ht="13.5" thickBot="1">
      <c r="B8" s="38" t="s">
        <v>22</v>
      </c>
      <c r="C8" s="38" t="s">
        <v>23</v>
      </c>
      <c r="D8" s="38" t="s">
        <v>49</v>
      </c>
      <c r="E8" s="38" t="s">
        <v>51</v>
      </c>
      <c r="F8" s="38" t="s">
        <v>53</v>
      </c>
      <c r="G8" s="38" t="s">
        <v>55</v>
      </c>
      <c r="H8" s="38" t="s">
        <v>56</v>
      </c>
    </row>
    <row r="9" spans="2:8" ht="12.75">
      <c r="B9" s="30" t="s">
        <v>33</v>
      </c>
      <c r="C9" s="30" t="s">
        <v>34</v>
      </c>
      <c r="D9" s="31">
        <v>5</v>
      </c>
      <c r="E9" s="31">
        <v>0.0007999999999999954</v>
      </c>
      <c r="F9" s="30">
        <v>0.02</v>
      </c>
      <c r="G9" s="30">
        <v>1E+30</v>
      </c>
      <c r="H9" s="30">
        <v>0.0007999999999999954</v>
      </c>
    </row>
    <row r="10" spans="2:8" ht="12.75">
      <c r="B10" s="30" t="s">
        <v>35</v>
      </c>
      <c r="C10" s="30" t="s">
        <v>36</v>
      </c>
      <c r="D10" s="31">
        <v>0</v>
      </c>
      <c r="E10" s="31">
        <v>0</v>
      </c>
      <c r="F10" s="30">
        <v>0.012</v>
      </c>
      <c r="G10" s="30">
        <v>0.000159999999999999</v>
      </c>
      <c r="H10" s="30">
        <v>0.0006666666666666671</v>
      </c>
    </row>
    <row r="11" spans="2:8" ht="13.5" thickBot="1">
      <c r="B11" s="29" t="s">
        <v>37</v>
      </c>
      <c r="C11" s="29" t="s">
        <v>38</v>
      </c>
      <c r="D11" s="32">
        <v>5</v>
      </c>
      <c r="E11" s="32">
        <v>0</v>
      </c>
      <c r="F11" s="29">
        <v>0.0068000000000000005</v>
      </c>
      <c r="G11" s="29">
        <v>0.0004000000000000003</v>
      </c>
      <c r="H11" s="29">
        <v>0.00013333333333333253</v>
      </c>
    </row>
    <row r="13" ht="13.5" thickBot="1">
      <c r="A13" t="s">
        <v>27</v>
      </c>
    </row>
    <row r="14" spans="2:8" ht="12.75">
      <c r="B14" s="37"/>
      <c r="C14" s="37"/>
      <c r="D14" s="37" t="s">
        <v>48</v>
      </c>
      <c r="E14" s="37" t="s">
        <v>57</v>
      </c>
      <c r="F14" s="37" t="s">
        <v>59</v>
      </c>
      <c r="G14" s="37" t="s">
        <v>54</v>
      </c>
      <c r="H14" s="37" t="s">
        <v>54</v>
      </c>
    </row>
    <row r="15" spans="2:8" ht="13.5" thickBot="1">
      <c r="B15" s="38" t="s">
        <v>22</v>
      </c>
      <c r="C15" s="38" t="s">
        <v>23</v>
      </c>
      <c r="D15" s="38" t="s">
        <v>49</v>
      </c>
      <c r="E15" s="38" t="s">
        <v>58</v>
      </c>
      <c r="F15" s="38" t="s">
        <v>60</v>
      </c>
      <c r="G15" s="38" t="s">
        <v>55</v>
      </c>
      <c r="H15" s="38" t="s">
        <v>56</v>
      </c>
    </row>
    <row r="16" spans="2:8" ht="12.75">
      <c r="B16" s="30" t="s">
        <v>39</v>
      </c>
      <c r="C16" s="30" t="s">
        <v>67</v>
      </c>
      <c r="D16" s="33">
        <v>250000</v>
      </c>
      <c r="E16" s="33">
        <v>0</v>
      </c>
      <c r="F16" s="30">
        <v>250000</v>
      </c>
      <c r="G16" s="30">
        <v>50000</v>
      </c>
      <c r="H16" s="30">
        <v>0</v>
      </c>
    </row>
    <row r="17" spans="2:8" ht="13.5" thickBot="1">
      <c r="B17" s="29" t="s">
        <v>33</v>
      </c>
      <c r="C17" s="29" t="s">
        <v>34</v>
      </c>
      <c r="D17" s="32">
        <v>5</v>
      </c>
      <c r="E17" s="32">
        <v>0.0020000000000000018</v>
      </c>
      <c r="F17" s="29">
        <v>0</v>
      </c>
      <c r="G17" s="29">
        <v>1</v>
      </c>
      <c r="H17" s="29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Business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Julien Bramel</dc:creator>
  <cp:keywords/>
  <dc:description/>
  <cp:lastModifiedBy>Julien Bramel</cp:lastModifiedBy>
  <cp:lastPrinted>1999-01-15T00:19:15Z</cp:lastPrinted>
  <dcterms:created xsi:type="dcterms:W3CDTF">1999-01-09T21:09:02Z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